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西乔" sheetId="1" r:id="rId1"/>
    <sheet name="西张博" sheetId="2" r:id="rId2"/>
    <sheet name="东张博" sheetId="3" r:id="rId3"/>
    <sheet name="徐杨" sheetId="4" r:id="rId4"/>
    <sheet name="任楼" sheetId="5" r:id="rId5"/>
    <sheet name="新幸福" sheetId="6" r:id="rId6"/>
    <sheet name="文那里" sheetId="7" r:id="rId7"/>
    <sheet name="大路口" sheetId="8" r:id="rId8"/>
    <sheet name="袁那里" sheetId="9" r:id="rId9"/>
    <sheet name="双庙" sheetId="10" r:id="rId10"/>
    <sheet name="王芝茂西刘庄" sheetId="11" r:id="rId11"/>
    <sheet name="冯那里" sheetId="12" r:id="rId12"/>
    <sheet name="刘举楼" sheetId="13" r:id="rId13"/>
    <sheet name="大张" sheetId="14" r:id="rId14"/>
    <sheet name="油坊" sheetId="15" r:id="rId15"/>
    <sheet name="清堂李" sheetId="16" r:id="rId16"/>
    <sheet name="东姜" sheetId="17" r:id="rId17"/>
    <sheet name="翟楼" sheetId="18" r:id="rId18"/>
    <sheet name="孔那里" sheetId="19" r:id="rId19"/>
    <sheet name="戚家" sheetId="20" r:id="rId20"/>
    <sheet name="陶那里" sheetId="21" r:id="rId21"/>
  </sheets>
  <definedNames>
    <definedName name="_xlnm.Print_Titles" localSheetId="0">西乔!$1:$7</definedName>
    <definedName name="_xlnm.Print_Titles" localSheetId="1">西张博!$1:$7</definedName>
    <definedName name="_xlnm.Print_Titles" localSheetId="2">东张博!$1:$7</definedName>
    <definedName name="_xlnm.Print_Titles" localSheetId="3">徐杨!$1:$7</definedName>
    <definedName name="_xlnm.Print_Titles" localSheetId="4">任楼!$1:$7</definedName>
    <definedName name="_xlnm.Print_Titles" localSheetId="5">新幸福!$1:$7</definedName>
    <definedName name="_xlnm.Print_Titles" localSheetId="6">文那里!$1:$7</definedName>
    <definedName name="_xlnm.Print_Titles" localSheetId="7">大路口!$1:$7</definedName>
    <definedName name="_xlnm.Print_Titles" localSheetId="8">袁那里!$1:$7</definedName>
    <definedName name="_xlnm.Print_Titles" localSheetId="9">双庙!$1:$7</definedName>
    <definedName name="_xlnm.Print_Titles" localSheetId="10">王芝茂西刘庄!$1:$7</definedName>
    <definedName name="_xlnm.Print_Titles" localSheetId="11">冯那里!$1:$7</definedName>
    <definedName name="_xlnm.Print_Titles" localSheetId="12">刘举楼!$1:$7</definedName>
    <definedName name="_xlnm.Print_Titles" localSheetId="13">大张!$1:$7</definedName>
    <definedName name="_xlnm.Print_Titles" localSheetId="14">油坊!$1:$7</definedName>
    <definedName name="_xlnm.Print_Titles" localSheetId="15">清堂李!$1:$7</definedName>
    <definedName name="_xlnm.Print_Titles" localSheetId="16">东姜!$1:$7</definedName>
    <definedName name="_xlnm.Print_Titles" localSheetId="17">翟楼!$1:$7</definedName>
    <definedName name="_xlnm.Print_Titles" localSheetId="18">孔那里!$1:$7</definedName>
    <definedName name="_xlnm.Print_Titles" localSheetId="19">戚家!$1:$7</definedName>
    <definedName name="_xlnm.Print_Titles" localSheetId="20">陶那里!$1:$7</definedName>
  </definedNames>
  <calcPr calcId="144525"/>
</workbook>
</file>

<file path=xl/sharedStrings.xml><?xml version="1.0" encoding="utf-8"?>
<sst xmlns="http://schemas.openxmlformats.org/spreadsheetml/2006/main" count="1785" uniqueCount="821">
  <si>
    <t>种植业保险分户标的投保清单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</si>
  <si>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AJINH5465A25P050355T</t>
    </r>
    <r>
      <rPr>
        <sz val="10"/>
        <rFont val="宋体"/>
        <charset val="134"/>
      </rPr>
      <t>号投保单的组成部分，投保人应如实、详细填写，并保持字迹清晰，纸面整洁。</t>
    </r>
  </si>
  <si>
    <r>
      <rPr>
        <b/>
        <sz val="10"/>
        <rFont val="宋体"/>
        <charset val="134"/>
      </rPr>
      <t>（内部凭证，仅供承保理赔使用</t>
    </r>
    <r>
      <rPr>
        <sz val="10"/>
        <rFont val="宋体"/>
        <charset val="134"/>
      </rPr>
      <t>）</t>
    </r>
  </si>
  <si>
    <t>投保组织者：济宁市梁山县大路口乡西乔村民委员会</t>
  </si>
  <si>
    <t>投保险种：</t>
  </si>
  <si>
    <t>山东省（不含青岛）中央财政补贴性小麦完全成本保险（2024版）</t>
  </si>
  <si>
    <t>标的名称：</t>
  </si>
  <si>
    <t>小麦</t>
  </si>
  <si>
    <t>标的种植地点：</t>
  </si>
  <si>
    <t>大路口镇</t>
  </si>
  <si>
    <t>单位保险金额：</t>
  </si>
  <si>
    <t>1000元/亩</t>
  </si>
  <si>
    <t>保险费率：3%</t>
  </si>
  <si>
    <t>单位保险费：</t>
  </si>
  <si>
    <t>30元/亩</t>
  </si>
  <si>
    <t>序号</t>
  </si>
  <si>
    <t>被保险人
姓名</t>
  </si>
  <si>
    <t>身份证号/统一社会信用代码</t>
  </si>
  <si>
    <t>联系方式</t>
  </si>
  <si>
    <t>分户标的种植地点</t>
  </si>
  <si>
    <t>保险数量（亩/株）</t>
  </si>
  <si>
    <t>总保险费（元）</t>
  </si>
  <si>
    <t>农户自缴
保险费（元）</t>
  </si>
  <si>
    <t>农户银行卡号或银行帐号</t>
  </si>
  <si>
    <t>农户开户行</t>
  </si>
  <si>
    <t>农户签字</t>
  </si>
  <si>
    <t>代签人</t>
  </si>
  <si>
    <t>代签人
身份证号码</t>
  </si>
  <si>
    <t>代签人
联系方式</t>
  </si>
  <si>
    <t>亲属
关系</t>
  </si>
  <si>
    <t>乔明举</t>
  </si>
  <si>
    <t>37292719640518****</t>
  </si>
  <si>
    <t>149****4327</t>
  </si>
  <si>
    <t>西乔村</t>
  </si>
  <si>
    <t>6223********6384</t>
  </si>
  <si>
    <t>农商行</t>
  </si>
  <si>
    <t>乔明于</t>
  </si>
  <si>
    <t>37292719680920****</t>
  </si>
  <si>
    <t>144****7607</t>
  </si>
  <si>
    <t>6223********6558</t>
  </si>
  <si>
    <t>路广阔</t>
  </si>
  <si>
    <t>37292719641113****</t>
  </si>
  <si>
    <t>141****4672</t>
  </si>
  <si>
    <t>6223********5410</t>
  </si>
  <si>
    <t>乔继亏</t>
  </si>
  <si>
    <t>37292719690510****</t>
  </si>
  <si>
    <t>149****2303</t>
  </si>
  <si>
    <t>6223********5370</t>
  </si>
  <si>
    <t>乔月海</t>
  </si>
  <si>
    <t>37292719650915****</t>
  </si>
  <si>
    <t>183****3346</t>
  </si>
  <si>
    <t>6223********6723</t>
  </si>
  <si>
    <t>张建亭</t>
  </si>
  <si>
    <t>37083219840101****</t>
  </si>
  <si>
    <t>159****8965</t>
  </si>
  <si>
    <t>9081*************6043</t>
  </si>
  <si>
    <t>乔明军</t>
  </si>
  <si>
    <t>37292719711128****</t>
  </si>
  <si>
    <t>187****2768</t>
  </si>
  <si>
    <t>6223********9810</t>
  </si>
  <si>
    <t>乔月康</t>
  </si>
  <si>
    <t>37083220011206****</t>
  </si>
  <si>
    <t>158****7048</t>
  </si>
  <si>
    <t>6223********0767</t>
  </si>
  <si>
    <t>合计</t>
  </si>
  <si>
    <t>填写说明：
1、同一份清单应填写相同类型保险标的、相同种植地点（如同村）、相同保险金额、相同保险费率的分户标的信息，否则应分开填写。
2、分户标的种植地点（县、乡（镇）、村、组（队），也可使用四至、小地名、经纬度等描述。</t>
  </si>
  <si>
    <t>制表人：
公示监督电话：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</si>
  <si>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AJINH5465A25P050357O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</si>
  <si>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投保组织者：济宁市梁山县大路口乡西张博村民委员会</t>
  </si>
  <si>
    <t>刘福芹</t>
  </si>
  <si>
    <t>37292719640709****</t>
  </si>
  <si>
    <t>143****3318</t>
  </si>
  <si>
    <t>西张博村</t>
  </si>
  <si>
    <t>6223********5981</t>
  </si>
  <si>
    <t>刘继平</t>
  </si>
  <si>
    <t>37292719690116****</t>
  </si>
  <si>
    <t>141****1658</t>
  </si>
  <si>
    <t>6223********7227</t>
  </si>
  <si>
    <t>刘有钱</t>
  </si>
  <si>
    <t>37292719650819****</t>
  </si>
  <si>
    <t>149****9107</t>
  </si>
  <si>
    <t>6223********1185</t>
  </si>
  <si>
    <t>刘继策</t>
  </si>
  <si>
    <t>37292719630909****</t>
  </si>
  <si>
    <t>136****5726</t>
  </si>
  <si>
    <t>6223********6518</t>
  </si>
  <si>
    <t>刘忠厚</t>
  </si>
  <si>
    <t>37292719670401****</t>
  </si>
  <si>
    <t>138****7519</t>
  </si>
  <si>
    <t>6223********2183</t>
  </si>
  <si>
    <t>刘传厚</t>
  </si>
  <si>
    <t>37292719690427****</t>
  </si>
  <si>
    <t>157****2184</t>
  </si>
  <si>
    <t>6223********3564</t>
  </si>
  <si>
    <t>刘继硕</t>
  </si>
  <si>
    <t>37292719630216****</t>
  </si>
  <si>
    <t>139****3909</t>
  </si>
  <si>
    <t>6223********7383</t>
  </si>
  <si>
    <t>刘继冷</t>
  </si>
  <si>
    <t>37292719670527****</t>
  </si>
  <si>
    <t>152****8659</t>
  </si>
  <si>
    <t>6223********7052</t>
  </si>
  <si>
    <t>刘继统</t>
  </si>
  <si>
    <t>37292719550307****</t>
  </si>
  <si>
    <t>150****3830</t>
  </si>
  <si>
    <t>6223********7433</t>
  </si>
  <si>
    <t>刘传生</t>
  </si>
  <si>
    <t>37292719611202****</t>
  </si>
  <si>
    <t>152****9019</t>
  </si>
  <si>
    <t>6223********3796</t>
  </si>
  <si>
    <t>刘继恕</t>
  </si>
  <si>
    <t>37292719640913****</t>
  </si>
  <si>
    <t>138****3577</t>
  </si>
  <si>
    <t>6223********7367</t>
  </si>
  <si>
    <t>刘有革</t>
  </si>
  <si>
    <t>37083219891203****</t>
  </si>
  <si>
    <t>182****2176</t>
  </si>
  <si>
    <t>6223********0823</t>
  </si>
  <si>
    <t>刘秋生</t>
  </si>
  <si>
    <t>37292719691102****</t>
  </si>
  <si>
    <t>133****7810</t>
  </si>
  <si>
    <t>6223********8688</t>
  </si>
  <si>
    <t>刘有西</t>
  </si>
  <si>
    <t>37292719651104****</t>
  </si>
  <si>
    <t>158****0332</t>
  </si>
  <si>
    <t>6223********1383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</si>
  <si>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AJINH5465A25P050358M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</si>
  <si>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投保组织者：济宁市梁山县大路口乡东张博村民委员会</t>
  </si>
  <si>
    <t>刘继坤</t>
  </si>
  <si>
    <t>37292719640315****</t>
  </si>
  <si>
    <t>147****2763</t>
  </si>
  <si>
    <t>东张博村</t>
  </si>
  <si>
    <t>6223********0418</t>
  </si>
  <si>
    <t>刘大树</t>
  </si>
  <si>
    <t>37292719701203****</t>
  </si>
  <si>
    <t>144****3975</t>
  </si>
  <si>
    <t>6223********9436</t>
  </si>
  <si>
    <t>刘东方</t>
  </si>
  <si>
    <t>37083219860910****</t>
  </si>
  <si>
    <t>148****0216</t>
  </si>
  <si>
    <t>6223********9865</t>
  </si>
  <si>
    <t>刘大柱</t>
  </si>
  <si>
    <t>37292719721122****</t>
  </si>
  <si>
    <t>159****4813</t>
  </si>
  <si>
    <t>6223********7663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</si>
  <si>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AJINH5465A25P050383D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</si>
  <si>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投保组织者：济宁市梁山县大路口乡徐杨村民委员会</t>
  </si>
  <si>
    <t>杨传桂</t>
  </si>
  <si>
    <t>37292719560604****</t>
  </si>
  <si>
    <t>145****8876</t>
  </si>
  <si>
    <t>徐杨村</t>
  </si>
  <si>
    <t>6223********4171</t>
  </si>
  <si>
    <t>徐兴杰</t>
  </si>
  <si>
    <t>37292719670316****</t>
  </si>
  <si>
    <t>145****4656</t>
  </si>
  <si>
    <t>6223********3495</t>
  </si>
  <si>
    <t>徐长军</t>
  </si>
  <si>
    <t>37292719610924****</t>
  </si>
  <si>
    <t>148****0268</t>
  </si>
  <si>
    <t>6217***********9719</t>
  </si>
  <si>
    <t>邮政</t>
  </si>
  <si>
    <t>杨朝光</t>
  </si>
  <si>
    <t>37292719631203****</t>
  </si>
  <si>
    <t>158****6187</t>
  </si>
  <si>
    <t>9081*************1977</t>
  </si>
  <si>
    <t>杨建喜</t>
  </si>
  <si>
    <t>37292719710304****</t>
  </si>
  <si>
    <t>150****2704</t>
  </si>
  <si>
    <t>6223********1628</t>
  </si>
  <si>
    <t>张洪伟</t>
  </si>
  <si>
    <t>37083219871208****</t>
  </si>
  <si>
    <t>152****7178</t>
  </si>
  <si>
    <t>6217***********6934</t>
  </si>
  <si>
    <t>徐常荣</t>
  </si>
  <si>
    <t>37292719560116****</t>
  </si>
  <si>
    <t>150****6418</t>
  </si>
  <si>
    <t>6217***********2980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</si>
  <si>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AJINH5465A25P050385N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</si>
  <si>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投保组织者：济宁市梁山县大路口乡任楼村民委员会</t>
  </si>
  <si>
    <t>王永新</t>
  </si>
  <si>
    <t>37083219950101****</t>
  </si>
  <si>
    <t>142****1758</t>
  </si>
  <si>
    <t>任楼村</t>
  </si>
  <si>
    <t>6223********5569</t>
  </si>
  <si>
    <t>戚小梅</t>
  </si>
  <si>
    <t>37292719620506****</t>
  </si>
  <si>
    <t>143****4551</t>
  </si>
  <si>
    <t>6223********4059</t>
  </si>
  <si>
    <t>戚爱香</t>
  </si>
  <si>
    <t>37292719690302****</t>
  </si>
  <si>
    <t>141****9445</t>
  </si>
  <si>
    <t>6223********3937</t>
  </si>
  <si>
    <t>闫化启</t>
  </si>
  <si>
    <t>37292719560925****</t>
  </si>
  <si>
    <t>144****0882</t>
  </si>
  <si>
    <t>6223********6914</t>
  </si>
  <si>
    <t>任宪臣</t>
  </si>
  <si>
    <t>37292719600121****</t>
  </si>
  <si>
    <t>147****0957</t>
  </si>
  <si>
    <t>6223********4265</t>
  </si>
  <si>
    <t>陈公柱</t>
  </si>
  <si>
    <t>37292719550703****</t>
  </si>
  <si>
    <t>141****1429</t>
  </si>
  <si>
    <t>6223********2905</t>
  </si>
  <si>
    <t>陈公行</t>
  </si>
  <si>
    <t>37292719740920****</t>
  </si>
  <si>
    <t>145****6197</t>
  </si>
  <si>
    <t>6223********0981</t>
  </si>
  <si>
    <t>李金福</t>
  </si>
  <si>
    <t>37292719530114****</t>
  </si>
  <si>
    <t>145****7748</t>
  </si>
  <si>
    <t>6223********6343</t>
  </si>
  <si>
    <t>孔祥福</t>
  </si>
  <si>
    <t>37292719730728****</t>
  </si>
  <si>
    <t>143****4879</t>
  </si>
  <si>
    <t>6223********6194</t>
  </si>
  <si>
    <t>戚甫山</t>
  </si>
  <si>
    <t>37083219500518****</t>
  </si>
  <si>
    <t>149****2443</t>
  </si>
  <si>
    <t>6223********6814</t>
  </si>
  <si>
    <t>戚甫岗</t>
  </si>
  <si>
    <t>37292719650405****</t>
  </si>
  <si>
    <t>143****0881</t>
  </si>
  <si>
    <t>6223********6764</t>
  </si>
  <si>
    <t>许秋生</t>
  </si>
  <si>
    <t>37292719671107****</t>
  </si>
  <si>
    <t>146****7325</t>
  </si>
  <si>
    <t>6223********0072</t>
  </si>
  <si>
    <t>许登山</t>
  </si>
  <si>
    <t>37292719590930****</t>
  </si>
  <si>
    <t>143****5506</t>
  </si>
  <si>
    <t>6223********9686</t>
  </si>
  <si>
    <t>王彩论</t>
  </si>
  <si>
    <t>37292719660508****</t>
  </si>
  <si>
    <t>147****0177</t>
  </si>
  <si>
    <t>6223********0339</t>
  </si>
  <si>
    <t>王兴德</t>
  </si>
  <si>
    <t>37292719520525****</t>
  </si>
  <si>
    <t>147****5583</t>
  </si>
  <si>
    <t>6223********1220</t>
  </si>
  <si>
    <t>王云秀</t>
  </si>
  <si>
    <t>37292719490430****</t>
  </si>
  <si>
    <t>148****1940</t>
  </si>
  <si>
    <t>6223********8160</t>
  </si>
  <si>
    <t>张瑞秋</t>
  </si>
  <si>
    <t>37292719600330****</t>
  </si>
  <si>
    <t>141****0133</t>
  </si>
  <si>
    <t>6223********2590</t>
  </si>
  <si>
    <t>王彩明</t>
  </si>
  <si>
    <t>37292719520929****</t>
  </si>
  <si>
    <t>142****6727</t>
  </si>
  <si>
    <t>9081*************8831</t>
  </si>
  <si>
    <t>王兆辉</t>
  </si>
  <si>
    <t>37083219980916****</t>
  </si>
  <si>
    <t>142****1294</t>
  </si>
  <si>
    <t>6223********1980</t>
  </si>
  <si>
    <t>姜洪周</t>
  </si>
  <si>
    <t>37292719480916****</t>
  </si>
  <si>
    <t>148****4400</t>
  </si>
  <si>
    <t>6223********5677</t>
  </si>
  <si>
    <t>袁绍贵</t>
  </si>
  <si>
    <t>37292719630217****</t>
  </si>
  <si>
    <t>145****7893</t>
  </si>
  <si>
    <t>6223********8374</t>
  </si>
  <si>
    <t>张开圣</t>
  </si>
  <si>
    <t>37083219870210****</t>
  </si>
  <si>
    <t>141****3125</t>
  </si>
  <si>
    <t>6223********9133</t>
  </si>
  <si>
    <t>孔贵春</t>
  </si>
  <si>
    <t>37292719620207****</t>
  </si>
  <si>
    <t>147****7867</t>
  </si>
  <si>
    <t>6223********5768</t>
  </si>
  <si>
    <t>袁绍运</t>
  </si>
  <si>
    <t>37292719610703****</t>
  </si>
  <si>
    <t>148****9569</t>
  </si>
  <si>
    <t>6223********8689</t>
  </si>
  <si>
    <t>袁绍宏</t>
  </si>
  <si>
    <t>37292719670508****</t>
  </si>
  <si>
    <t>149****2357</t>
  </si>
  <si>
    <t>6228***********7169</t>
  </si>
  <si>
    <t>农行</t>
  </si>
  <si>
    <t>袁绍迎</t>
  </si>
  <si>
    <t>37292719671006****</t>
  </si>
  <si>
    <t>142****4771</t>
  </si>
  <si>
    <t>6223********8655</t>
  </si>
  <si>
    <t>李广洪</t>
  </si>
  <si>
    <t>37292719651010****</t>
  </si>
  <si>
    <t>148****0473</t>
  </si>
  <si>
    <t>6223********5917</t>
  </si>
  <si>
    <t>袁怀银</t>
  </si>
  <si>
    <t>37292719541222****</t>
  </si>
  <si>
    <t>149****6446</t>
  </si>
  <si>
    <t>6223********7632</t>
  </si>
  <si>
    <t>李香芝</t>
  </si>
  <si>
    <t>37083219730810****</t>
  </si>
  <si>
    <t>148****5141</t>
  </si>
  <si>
    <t>6223********6097</t>
  </si>
  <si>
    <t>袁怀诗</t>
  </si>
  <si>
    <t>37292719680814****</t>
  </si>
  <si>
    <t>149****8071</t>
  </si>
  <si>
    <t>6223********7616</t>
  </si>
  <si>
    <t>袁怀胜</t>
  </si>
  <si>
    <t>37292719720317****</t>
  </si>
  <si>
    <t>143****1026</t>
  </si>
  <si>
    <t>6223********7608</t>
  </si>
  <si>
    <t>王燕敏</t>
  </si>
  <si>
    <t>37083219860122****</t>
  </si>
  <si>
    <t>143****4092</t>
  </si>
  <si>
    <t>6223********6774</t>
  </si>
  <si>
    <t>袁焕存</t>
  </si>
  <si>
    <t>37083219870911****</t>
  </si>
  <si>
    <t>147****1051</t>
  </si>
  <si>
    <t>6223********7707</t>
  </si>
  <si>
    <t>邵明昌</t>
  </si>
  <si>
    <t>37292719701128****</t>
  </si>
  <si>
    <t>158****9616</t>
  </si>
  <si>
    <t>6223********1536</t>
  </si>
  <si>
    <t>闫昭臣</t>
  </si>
  <si>
    <t>37292719680314****</t>
  </si>
  <si>
    <t>155****5897</t>
  </si>
  <si>
    <t>6223********7342</t>
  </si>
  <si>
    <t>王云省</t>
  </si>
  <si>
    <t>37292719670720****</t>
  </si>
  <si>
    <t>158****2676</t>
  </si>
  <si>
    <t>6223********1782</t>
  </si>
  <si>
    <t>董雪春</t>
  </si>
  <si>
    <t>37083219830604****</t>
  </si>
  <si>
    <t>158****2817</t>
  </si>
  <si>
    <t>6223********9562</t>
  </si>
  <si>
    <t>王香兰</t>
  </si>
  <si>
    <t>37292719710823****</t>
  </si>
  <si>
    <t>184****7764</t>
  </si>
  <si>
    <t>6223********0459</t>
  </si>
  <si>
    <t>王云常</t>
  </si>
  <si>
    <t>37292719730829****</t>
  </si>
  <si>
    <t>130****6957</t>
  </si>
  <si>
    <t>6223********1527</t>
  </si>
  <si>
    <t>许根生</t>
  </si>
  <si>
    <t>37292719680802****</t>
  </si>
  <si>
    <t>139****9620</t>
  </si>
  <si>
    <t>6223********9868</t>
  </si>
  <si>
    <t>张建国</t>
  </si>
  <si>
    <t>37083219830401****</t>
  </si>
  <si>
    <t>156****9704</t>
  </si>
  <si>
    <t>6223********2704</t>
  </si>
  <si>
    <t>杨会田</t>
  </si>
  <si>
    <t>37083219690129****</t>
  </si>
  <si>
    <t>138****5082</t>
  </si>
  <si>
    <t>6223********9832</t>
  </si>
  <si>
    <t>戚万学</t>
  </si>
  <si>
    <t>37292719620304****</t>
  </si>
  <si>
    <t>187****0260</t>
  </si>
  <si>
    <t>6223********3276</t>
  </si>
  <si>
    <t>袁绍明</t>
  </si>
  <si>
    <t>37292719560512****</t>
  </si>
  <si>
    <t>138****9890</t>
  </si>
  <si>
    <t>6223********8507</t>
  </si>
  <si>
    <t>袁焕芳</t>
  </si>
  <si>
    <t>37083219800522****</t>
  </si>
  <si>
    <t>137****3038</t>
  </si>
  <si>
    <t>6223********7731</t>
  </si>
  <si>
    <t>王月英</t>
  </si>
  <si>
    <t>37083219860922****</t>
  </si>
  <si>
    <t>147****6896</t>
  </si>
  <si>
    <t>6223********3053</t>
  </si>
  <si>
    <t>李大龙</t>
  </si>
  <si>
    <t>37083219880319****</t>
  </si>
  <si>
    <t>149****4708</t>
  </si>
  <si>
    <t>6223********5867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</si>
  <si>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AJINH5465A25P050379H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</si>
  <si>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投保组织者：济宁市梁山县大路口乡新幸福村民委员会</t>
  </si>
  <si>
    <t>许修才</t>
  </si>
  <si>
    <t>37292719690819****</t>
  </si>
  <si>
    <t>144****9695</t>
  </si>
  <si>
    <t>新幸福村</t>
  </si>
  <si>
    <t>6223********4413</t>
  </si>
  <si>
    <t>王文峰</t>
  </si>
  <si>
    <t>37292719760630****</t>
  </si>
  <si>
    <t>150****3199</t>
  </si>
  <si>
    <t>6223********4394</t>
  </si>
  <si>
    <t>张祥申</t>
  </si>
  <si>
    <t>37083219811205****</t>
  </si>
  <si>
    <t>132****1193</t>
  </si>
  <si>
    <t>6223********7774</t>
  </si>
  <si>
    <t>许修胜</t>
  </si>
  <si>
    <t>37292719640715****</t>
  </si>
  <si>
    <t>132****1161</t>
  </si>
  <si>
    <t>6212***********2640</t>
  </si>
  <si>
    <t>工商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</si>
  <si>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AJINH5465A25P050378C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</si>
  <si>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投保组织者：济宁市梁山县大路口乡文那里村民委员会</t>
  </si>
  <si>
    <t>姜德稳</t>
  </si>
  <si>
    <t>37292719711114****</t>
  </si>
  <si>
    <t>148****0244</t>
  </si>
  <si>
    <t>文那里村</t>
  </si>
  <si>
    <t>6223********2812</t>
  </si>
  <si>
    <t>姜德启</t>
  </si>
  <si>
    <t>37292719580608****</t>
  </si>
  <si>
    <t>147****1295</t>
  </si>
  <si>
    <t>6223********2747</t>
  </si>
  <si>
    <t>高启军</t>
  </si>
  <si>
    <t>37292719760705****</t>
  </si>
  <si>
    <t>143****1608</t>
  </si>
  <si>
    <t>6223********2678</t>
  </si>
  <si>
    <t>姜广睦</t>
  </si>
  <si>
    <t>37292719541006****</t>
  </si>
  <si>
    <t>145****3241</t>
  </si>
  <si>
    <t>6223********3307</t>
  </si>
  <si>
    <t>姜广圣</t>
  </si>
  <si>
    <t>37292719510412****</t>
  </si>
  <si>
    <t>148****3420</t>
  </si>
  <si>
    <t>6223********3380</t>
  </si>
  <si>
    <t>姜洪新</t>
  </si>
  <si>
    <t>37292719631007****</t>
  </si>
  <si>
    <t>143****4618</t>
  </si>
  <si>
    <t>6223********4321</t>
  </si>
  <si>
    <t>王扬明</t>
  </si>
  <si>
    <t>37292719630511****</t>
  </si>
  <si>
    <t>145****1780</t>
  </si>
  <si>
    <t>6223********0824</t>
  </si>
  <si>
    <t>路素珍</t>
  </si>
  <si>
    <t>37083219870506****</t>
  </si>
  <si>
    <t>147****2303</t>
  </si>
  <si>
    <t>6223********8422</t>
  </si>
  <si>
    <t>王显会</t>
  </si>
  <si>
    <t>37292719530218****</t>
  </si>
  <si>
    <t>143****3720</t>
  </si>
  <si>
    <t>6223********0006</t>
  </si>
  <si>
    <t>李清华</t>
  </si>
  <si>
    <t>37252319720929****</t>
  </si>
  <si>
    <t>149****3716</t>
  </si>
  <si>
    <t>6223********8182</t>
  </si>
  <si>
    <t>王念业</t>
  </si>
  <si>
    <t>37292719680707****</t>
  </si>
  <si>
    <t>143****5657</t>
  </si>
  <si>
    <t>6223********9347</t>
  </si>
  <si>
    <t>王留祥</t>
  </si>
  <si>
    <t>37292719650924****</t>
  </si>
  <si>
    <t>147****0756</t>
  </si>
  <si>
    <t>6223********9032</t>
  </si>
  <si>
    <t>王立振</t>
  </si>
  <si>
    <t>37292719660424****</t>
  </si>
  <si>
    <t>149****9889</t>
  </si>
  <si>
    <t>6223********9008</t>
  </si>
  <si>
    <t>王显领</t>
  </si>
  <si>
    <t>37292719570523****</t>
  </si>
  <si>
    <t>148****9389</t>
  </si>
  <si>
    <t>6223********0055</t>
  </si>
  <si>
    <t>王念军</t>
  </si>
  <si>
    <t>37292719620103****</t>
  </si>
  <si>
    <t>146****1308</t>
  </si>
  <si>
    <t>6223********9180</t>
  </si>
  <si>
    <t>王念更</t>
  </si>
  <si>
    <t>37292719610322****</t>
  </si>
  <si>
    <t>141****7849</t>
  </si>
  <si>
    <t>6223********9123</t>
  </si>
  <si>
    <t>王新华</t>
  </si>
  <si>
    <t>37292719760402****</t>
  </si>
  <si>
    <t>146****4514</t>
  </si>
  <si>
    <t>6223********0436</t>
  </si>
  <si>
    <t>李桂芝</t>
  </si>
  <si>
    <t>37092319820705****</t>
  </si>
  <si>
    <t>148****4663</t>
  </si>
  <si>
    <t>6223********8174</t>
  </si>
  <si>
    <t>王小振</t>
  </si>
  <si>
    <t>37292719740725****</t>
  </si>
  <si>
    <t>149****2464</t>
  </si>
  <si>
    <t>6223********0394</t>
  </si>
  <si>
    <t>王杨红</t>
  </si>
  <si>
    <t>37292719700506****</t>
  </si>
  <si>
    <t>143****0562</t>
  </si>
  <si>
    <t>6223********0535</t>
  </si>
  <si>
    <t>王念龙</t>
  </si>
  <si>
    <t>37292719720314****</t>
  </si>
  <si>
    <t>175****8575</t>
  </si>
  <si>
    <t>6223********9222</t>
  </si>
  <si>
    <t>王扬周</t>
  </si>
  <si>
    <t>37292719680619****</t>
  </si>
  <si>
    <t>138****4022</t>
  </si>
  <si>
    <t>6223********0949</t>
  </si>
  <si>
    <t>王念明</t>
  </si>
  <si>
    <t>37292719630814****</t>
  </si>
  <si>
    <t>150****7253</t>
  </si>
  <si>
    <t>6223********9230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</si>
  <si>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AJINH5465A25P050362N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</si>
  <si>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投保组织者：济宁市梁山县大路口乡大路口村民委员会</t>
  </si>
  <si>
    <t>吕德印</t>
  </si>
  <si>
    <t>37292719550128****</t>
  </si>
  <si>
    <t>148****8742</t>
  </si>
  <si>
    <t>大路口村</t>
  </si>
  <si>
    <t>6223********0617</t>
  </si>
  <si>
    <t>吕德才</t>
  </si>
  <si>
    <t>37292719600630****</t>
  </si>
  <si>
    <t>148****6599</t>
  </si>
  <si>
    <t>6223********8337</t>
  </si>
  <si>
    <t>吕贤章</t>
  </si>
  <si>
    <t>37292719690523****</t>
  </si>
  <si>
    <t>148****9764</t>
  </si>
  <si>
    <t>6223********0135</t>
  </si>
  <si>
    <t>吕德银</t>
  </si>
  <si>
    <t>37292719571025****</t>
  </si>
  <si>
    <t>149****0189</t>
  </si>
  <si>
    <t>6223********8634</t>
  </si>
  <si>
    <t>王甫英</t>
  </si>
  <si>
    <t>37292719341223****</t>
  </si>
  <si>
    <t>146****5450</t>
  </si>
  <si>
    <t>6223********0804</t>
  </si>
  <si>
    <t>李慧慧</t>
  </si>
  <si>
    <t>37083219850624****</t>
  </si>
  <si>
    <t>147****9354</t>
  </si>
  <si>
    <t>6223********7552</t>
  </si>
  <si>
    <t>吕继瑞</t>
  </si>
  <si>
    <t>37292719620921****</t>
  </si>
  <si>
    <t>143****9939</t>
  </si>
  <si>
    <t>6223********9111</t>
  </si>
  <si>
    <t>肖云胜</t>
  </si>
  <si>
    <t>37292719530506****</t>
  </si>
  <si>
    <t>141****2043</t>
  </si>
  <si>
    <t>6223********1133</t>
  </si>
  <si>
    <t>吕传录</t>
  </si>
  <si>
    <t>37292719520807****</t>
  </si>
  <si>
    <t>148****6524</t>
  </si>
  <si>
    <t>6223********8162</t>
  </si>
  <si>
    <t>戚元才</t>
  </si>
  <si>
    <t>37083219850927****</t>
  </si>
  <si>
    <t>138****8047</t>
  </si>
  <si>
    <t>6223********4436</t>
  </si>
  <si>
    <t>张道海</t>
  </si>
  <si>
    <t>37083219700929****</t>
  </si>
  <si>
    <t>151****2545</t>
  </si>
  <si>
    <t>6223********8301</t>
  </si>
  <si>
    <t>张海彬</t>
  </si>
  <si>
    <t>37083219811220****</t>
  </si>
  <si>
    <t>178****0858</t>
  </si>
  <si>
    <t>6223********3341</t>
  </si>
  <si>
    <t>吕继广</t>
  </si>
  <si>
    <t>37292719660706****</t>
  </si>
  <si>
    <t>139****5802</t>
  </si>
  <si>
    <t>6223********8899</t>
  </si>
  <si>
    <t>吕贤瑞</t>
  </si>
  <si>
    <t>37292719691117****</t>
  </si>
  <si>
    <t>146****1945</t>
  </si>
  <si>
    <t>6223********0101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</si>
  <si>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AJINH5465A25P050370B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</si>
  <si>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投保组织者：济宁市梁山县大路口乡袁那里村民委员会</t>
  </si>
  <si>
    <t>袁传国</t>
  </si>
  <si>
    <t>147****3783</t>
  </si>
  <si>
    <t>袁那里村</t>
  </si>
  <si>
    <t>6223********4339</t>
  </si>
  <si>
    <t>袁继广</t>
  </si>
  <si>
    <t>37083219890115****</t>
  </si>
  <si>
    <t>147****3524</t>
  </si>
  <si>
    <t>6223********3033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</si>
  <si>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AJINH5465A25P050360E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</si>
  <si>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投保组织者：济宁市梁山县大路口乡双庙村民委员会</t>
  </si>
  <si>
    <t>刘秀芳</t>
  </si>
  <si>
    <t>37292719730331****</t>
  </si>
  <si>
    <t>143****2182</t>
  </si>
  <si>
    <t>双庙村</t>
  </si>
  <si>
    <t>张保仁</t>
  </si>
  <si>
    <t>37083219850504****</t>
  </si>
  <si>
    <t>152****3996</t>
  </si>
  <si>
    <t>6223********7659</t>
  </si>
  <si>
    <t>张洪渠</t>
  </si>
  <si>
    <t>37292719670217****</t>
  </si>
  <si>
    <t>183****1727</t>
  </si>
  <si>
    <t>6223********1776</t>
  </si>
  <si>
    <t>张洪珍</t>
  </si>
  <si>
    <t>37083219710314****</t>
  </si>
  <si>
    <t>159****4671</t>
  </si>
  <si>
    <t>6223********2105</t>
  </si>
  <si>
    <t>张洪姣</t>
  </si>
  <si>
    <t>37083219850107****</t>
  </si>
  <si>
    <t>132****2222</t>
  </si>
  <si>
    <t>6223********2188</t>
  </si>
  <si>
    <t>张庆臣</t>
  </si>
  <si>
    <t>37083219800601****</t>
  </si>
  <si>
    <t>158****9927</t>
  </si>
  <si>
    <t>6223********2766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</si>
  <si>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AJINH5465A25P050364K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</si>
  <si>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投保组织者：济宁市梁山县大路口乡王芝茂西刘庄村民委员会</t>
  </si>
  <si>
    <t>李树全</t>
  </si>
  <si>
    <t>37292719670331****</t>
  </si>
  <si>
    <t>149****4739</t>
  </si>
  <si>
    <t>王芝茂西刘庄村</t>
  </si>
  <si>
    <t>6223********6890</t>
  </si>
  <si>
    <t>王万远</t>
  </si>
  <si>
    <t>37292719670319****</t>
  </si>
  <si>
    <t>148****4344</t>
  </si>
  <si>
    <t>6223********0747</t>
  </si>
  <si>
    <t>徐长福</t>
  </si>
  <si>
    <t>37292719701119****</t>
  </si>
  <si>
    <t>148****6589</t>
  </si>
  <si>
    <t>6223********5609</t>
  </si>
  <si>
    <t>刘士林</t>
  </si>
  <si>
    <t>37292719541021****</t>
  </si>
  <si>
    <t>144****7396</t>
  </si>
  <si>
    <t>6223********3177</t>
  </si>
  <si>
    <t>王登起</t>
  </si>
  <si>
    <t>37083219771001****</t>
  </si>
  <si>
    <t>152****4998</t>
  </si>
  <si>
    <t>6223********4918</t>
  </si>
  <si>
    <t>李树彬</t>
  </si>
  <si>
    <t>37083219830215****</t>
  </si>
  <si>
    <t>134****9797</t>
  </si>
  <si>
    <t>6223********6759</t>
  </si>
  <si>
    <t>贾振福</t>
  </si>
  <si>
    <t>37292719650613****</t>
  </si>
  <si>
    <t>187****9938</t>
  </si>
  <si>
    <t>6223********9085</t>
  </si>
  <si>
    <t>刘家语</t>
  </si>
  <si>
    <t>37292719550601****</t>
  </si>
  <si>
    <t>131****6992</t>
  </si>
  <si>
    <t>6223********2294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</si>
  <si>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AJINH5465A25P050368Q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</si>
  <si>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投保组织者：济宁市梁山县大路口乡冯那里村民委员会</t>
  </si>
  <si>
    <t>李瑞兰</t>
  </si>
  <si>
    <t>37292719700314****</t>
  </si>
  <si>
    <t>145****1536</t>
  </si>
  <si>
    <t>冯那里村</t>
  </si>
  <si>
    <t>6223********0475</t>
  </si>
  <si>
    <t>冯明行</t>
  </si>
  <si>
    <t>37292719670129****</t>
  </si>
  <si>
    <t>143****7528</t>
  </si>
  <si>
    <t>6223********7943</t>
  </si>
  <si>
    <t>许春华</t>
  </si>
  <si>
    <t>37292719670322****</t>
  </si>
  <si>
    <t>147****5221</t>
  </si>
  <si>
    <t>6223********3511</t>
  </si>
  <si>
    <t>戚来军</t>
  </si>
  <si>
    <t>37292719680411****</t>
  </si>
  <si>
    <t>152****1312</t>
  </si>
  <si>
    <t>6223********8116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</si>
  <si>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AJINH5465A25P050366G</t>
    </r>
    <r>
      <rPr>
        <sz val="10"/>
        <rFont val="宋体"/>
        <charset val="134"/>
      </rPr>
      <t>号投保单的组成部分，投保人应如实、详细填写，并保持字迹清晰，纸面整洁。</t>
    </r>
  </si>
  <si>
    <t>刘延申</t>
  </si>
  <si>
    <t>37292719641024****</t>
  </si>
  <si>
    <t>143****3591</t>
  </si>
  <si>
    <t>刘举楼村</t>
  </si>
  <si>
    <t>6223********3971</t>
  </si>
  <si>
    <t>刘延鲁</t>
  </si>
  <si>
    <t>37292719730527****</t>
  </si>
  <si>
    <t>149****0411</t>
  </si>
  <si>
    <t>6223********3807</t>
  </si>
  <si>
    <t>刘月菊</t>
  </si>
  <si>
    <t>37292719580707****</t>
  </si>
  <si>
    <t>146****0910</t>
  </si>
  <si>
    <t>6223********4805</t>
  </si>
  <si>
    <t>刘延永</t>
  </si>
  <si>
    <t>37083219810508****</t>
  </si>
  <si>
    <t>146****9551</t>
  </si>
  <si>
    <t>6228***********4615</t>
  </si>
  <si>
    <t>贾秀兰</t>
  </si>
  <si>
    <t>37292719690226****</t>
  </si>
  <si>
    <t>147****8198</t>
  </si>
  <si>
    <t>6223********9169</t>
  </si>
  <si>
    <t>张芳</t>
  </si>
  <si>
    <t>37292719770920****</t>
  </si>
  <si>
    <t>152****3056</t>
  </si>
  <si>
    <t>6217***********4747</t>
  </si>
  <si>
    <t>刘智聪</t>
  </si>
  <si>
    <t>37083220011019****</t>
  </si>
  <si>
    <t>155****2052</t>
  </si>
  <si>
    <t>6223********1062</t>
  </si>
  <si>
    <t>刘海珍</t>
  </si>
  <si>
    <t>37083219810710****</t>
  </si>
  <si>
    <t>139****0949</t>
  </si>
  <si>
    <t>6223********8455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</si>
  <si>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AJINH5465A25P050372Y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</si>
  <si>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投保组织者：济宁市梁山县大路口乡大张村民委员会</t>
  </si>
  <si>
    <t>张宪鑫</t>
  </si>
  <si>
    <t>37083219830226****</t>
  </si>
  <si>
    <t>141****9923</t>
  </si>
  <si>
    <t>大张村</t>
  </si>
  <si>
    <t>6223********4804</t>
  </si>
  <si>
    <t>张祥法</t>
  </si>
  <si>
    <t>37292719710802****</t>
  </si>
  <si>
    <t>148****4598</t>
  </si>
  <si>
    <t>6223********4945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</si>
  <si>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AJINH5465A25P050376F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</si>
  <si>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投保组织者：济宁市梁山县大路口乡油坊村民委员会</t>
  </si>
  <si>
    <t>王振涛</t>
  </si>
  <si>
    <t>37292719700929****</t>
  </si>
  <si>
    <t>145****5443</t>
  </si>
  <si>
    <t>油坊村</t>
  </si>
  <si>
    <t>6223********1576</t>
  </si>
  <si>
    <t>王存社</t>
  </si>
  <si>
    <t>37083219891014****</t>
  </si>
  <si>
    <t>155****7918</t>
  </si>
  <si>
    <t>6223********7046</t>
  </si>
  <si>
    <t>王德正</t>
  </si>
  <si>
    <t>37292719720223****</t>
  </si>
  <si>
    <t>175****0835</t>
  </si>
  <si>
    <t>6223********8341</t>
  </si>
  <si>
    <t>孙建路</t>
  </si>
  <si>
    <t>37083219751111****</t>
  </si>
  <si>
    <t>158****1114</t>
  </si>
  <si>
    <t>6223********5707</t>
  </si>
  <si>
    <t>投保组织者：济宁市梁山县大路口乡清堂李村民委员会</t>
  </si>
  <si>
    <t>刘智达</t>
  </si>
  <si>
    <t>37292719731026****</t>
  </si>
  <si>
    <t>147****2342</t>
  </si>
  <si>
    <t>清堂李村</t>
  </si>
  <si>
    <t>6223********9942</t>
  </si>
  <si>
    <t>刘知淋</t>
  </si>
  <si>
    <t>37083219900622****</t>
  </si>
  <si>
    <t>136****6454</t>
  </si>
  <si>
    <t>6223********9660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</si>
  <si>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AJINH5465A25P050373D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</si>
  <si>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投保组织者：济宁市梁山县大路口乡东姜村民委员会</t>
  </si>
  <si>
    <t>姜德合</t>
  </si>
  <si>
    <t>37292719640102****</t>
  </si>
  <si>
    <t>149****7307</t>
  </si>
  <si>
    <t>东姜村</t>
  </si>
  <si>
    <t>6223********3258</t>
  </si>
  <si>
    <t>姜德地</t>
  </si>
  <si>
    <t>37292719530513****</t>
  </si>
  <si>
    <t>148****9391</t>
  </si>
  <si>
    <t>6223********3183</t>
  </si>
  <si>
    <t>吴同玉</t>
  </si>
  <si>
    <t>37083219880315****</t>
  </si>
  <si>
    <t>151****6177</t>
  </si>
  <si>
    <t>6223********9719</t>
  </si>
  <si>
    <t>姜洪元</t>
  </si>
  <si>
    <t>37292719641016****</t>
  </si>
  <si>
    <t>138****2009</t>
  </si>
  <si>
    <t>6223********4728</t>
  </si>
  <si>
    <t>姜小开</t>
  </si>
  <si>
    <t>37083219870516****</t>
  </si>
  <si>
    <t>157****6672</t>
  </si>
  <si>
    <t>6212***********4983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</si>
  <si>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AJINH5465A25P050382E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</si>
  <si>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投保组织者：济宁市梁山县大路口乡翟楼村民委员会</t>
  </si>
  <si>
    <t>翟清余</t>
  </si>
  <si>
    <t>37292719621217****</t>
  </si>
  <si>
    <t>187****6562</t>
  </si>
  <si>
    <t>翟楼村</t>
  </si>
  <si>
    <t>6215***********2493</t>
  </si>
  <si>
    <t>刘传伍</t>
  </si>
  <si>
    <t>37292719620418****</t>
  </si>
  <si>
    <t>134****6629</t>
  </si>
  <si>
    <t>6223********6651</t>
  </si>
  <si>
    <t>翟继彬</t>
  </si>
  <si>
    <t>37292719591228****</t>
  </si>
  <si>
    <t>156****5169</t>
  </si>
  <si>
    <t>6217***********6527</t>
  </si>
  <si>
    <t>刘传运</t>
  </si>
  <si>
    <t>37292719590816****</t>
  </si>
  <si>
    <t>151****9713</t>
  </si>
  <si>
    <t>6223********0814</t>
  </si>
  <si>
    <t>翟世辉</t>
  </si>
  <si>
    <t>37083219841011****</t>
  </si>
  <si>
    <t>188****3969</t>
  </si>
  <si>
    <t>6223********8586</t>
  </si>
  <si>
    <t>翟继本</t>
  </si>
  <si>
    <t>37292719680712****</t>
  </si>
  <si>
    <t>184****3188</t>
  </si>
  <si>
    <t>6223********3701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</si>
  <si>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AJINH5465A25P050352A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</si>
  <si>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投保组织者：济宁市梁山县大路口乡孔那里村民委员会</t>
  </si>
  <si>
    <t>孔祥恒</t>
  </si>
  <si>
    <t>37292719680804****</t>
  </si>
  <si>
    <t>176****6069</t>
  </si>
  <si>
    <t>孔那里村</t>
  </si>
  <si>
    <t>6223********4078</t>
  </si>
  <si>
    <t>彭雪焕</t>
  </si>
  <si>
    <t>37292719731213****</t>
  </si>
  <si>
    <t>139****5659</t>
  </si>
  <si>
    <t>6223********0666</t>
  </si>
  <si>
    <t>孔祥顺</t>
  </si>
  <si>
    <t>37292719730501****</t>
  </si>
  <si>
    <t>139****5878</t>
  </si>
  <si>
    <t>6223********2259</t>
  </si>
  <si>
    <t>孔祥社</t>
  </si>
  <si>
    <t>37292719710121****</t>
  </si>
  <si>
    <t>132****3157</t>
  </si>
  <si>
    <t>6223********3507</t>
  </si>
  <si>
    <t>李庆刚</t>
  </si>
  <si>
    <t>37292719731129****</t>
  </si>
  <si>
    <t>131****8782</t>
  </si>
  <si>
    <t>9081*************6881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</si>
  <si>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AJINH5465A25P050384O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</si>
  <si>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投保组织者：济宁市梁山县大路口乡戚家村民委员会</t>
  </si>
  <si>
    <t>张继更</t>
  </si>
  <si>
    <t>37083219741021****</t>
  </si>
  <si>
    <t>155****5148</t>
  </si>
  <si>
    <t>戚家村</t>
  </si>
  <si>
    <t>6223********3655</t>
  </si>
  <si>
    <t>戚一恒</t>
  </si>
  <si>
    <t>37040219781110****</t>
  </si>
  <si>
    <t>135****0998</t>
  </si>
  <si>
    <t>6223********0525</t>
  </si>
  <si>
    <t>蔡怀景</t>
  </si>
  <si>
    <t>37083219831201****</t>
  </si>
  <si>
    <t>188****4599</t>
  </si>
  <si>
    <t>6223********0233</t>
  </si>
  <si>
    <t>王同振</t>
  </si>
  <si>
    <t>37292719660505****</t>
  </si>
  <si>
    <t>136****0620</t>
  </si>
  <si>
    <t>6223********6994</t>
  </si>
  <si>
    <t>戚甫昊</t>
  </si>
  <si>
    <t>37083219760924****</t>
  </si>
  <si>
    <t>182****2430</t>
  </si>
  <si>
    <t>6223********5192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</si>
  <si>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AJINH5465A25P050354V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</si>
  <si>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投保组织者：济宁市梁山县大路口乡陶那里村民委员会</t>
  </si>
  <si>
    <t>邱宏坤</t>
  </si>
  <si>
    <t>37292719771201****</t>
  </si>
  <si>
    <t>134****1388</t>
  </si>
  <si>
    <t>陶那里村</t>
  </si>
  <si>
    <t>6223********1150</t>
  </si>
  <si>
    <t>井振红</t>
  </si>
  <si>
    <t>37083219781229****</t>
  </si>
  <si>
    <t>182****2987</t>
  </si>
  <si>
    <t>6223********9696</t>
  </si>
  <si>
    <t>张道华</t>
  </si>
  <si>
    <t>151****7600</t>
  </si>
  <si>
    <t>6223********0660</t>
  </si>
  <si>
    <t>张海涛</t>
  </si>
  <si>
    <t>37083219900903****</t>
  </si>
  <si>
    <t>132****6293</t>
  </si>
  <si>
    <t>6223********3432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</si>
</sst>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4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43076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61669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3494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354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13612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2205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3494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354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3494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354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34948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3541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zoomScale="85" zoomScaleNormal="85" zoomScaleSheetLayoutView="60" workbookViewId="0">
      <selection activeCell="D1" sqref="D$1:D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</v>
      </c>
      <c r="L3" s="14" t="s">
        <v>2</v>
      </c>
      <c r="M3" s="15"/>
      <c r="N3" s="15"/>
      <c r="O3" s="15"/>
    </row>
    <row r="4" ht="17.25" customHeight="1" spans="1:1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西乔村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8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1" t="s">
        <v>30</v>
      </c>
      <c r="C8" s="11" t="s">
        <v>31</v>
      </c>
      <c r="D8" s="20" t="s">
        <v>32</v>
      </c>
      <c r="E8" s="8" t="s">
        <v>33</v>
      </c>
      <c r="F8" s="21">
        <v>10</v>
      </c>
      <c r="G8" s="11">
        <f t="shared" ref="G8:G11" si="0">H8*5</f>
        <v>300</v>
      </c>
      <c r="H8" s="11">
        <f t="shared" ref="H8:H11" si="1">F8*6</f>
        <v>60</v>
      </c>
      <c r="I8" s="11" t="s">
        <v>34</v>
      </c>
      <c r="J8" s="17" t="s">
        <v>35</v>
      </c>
      <c r="K8" s="8"/>
      <c r="L8" s="16"/>
      <c r="M8" s="16"/>
      <c r="N8" s="16"/>
      <c r="O8" s="8"/>
    </row>
    <row r="9" ht="18.75" customHeight="1" spans="1:15">
      <c r="A9" s="8">
        <v>2</v>
      </c>
      <c r="B9" s="11" t="s">
        <v>36</v>
      </c>
      <c r="C9" s="11" t="s">
        <v>37</v>
      </c>
      <c r="D9" s="20" t="s">
        <v>38</v>
      </c>
      <c r="E9" s="8" t="s">
        <v>33</v>
      </c>
      <c r="F9" s="21">
        <v>10</v>
      </c>
      <c r="G9" s="11">
        <f t="shared" si="0"/>
        <v>300</v>
      </c>
      <c r="H9" s="11">
        <f t="shared" si="1"/>
        <v>60</v>
      </c>
      <c r="I9" s="11" t="s">
        <v>39</v>
      </c>
      <c r="J9" s="17" t="s">
        <v>35</v>
      </c>
      <c r="K9" s="8"/>
      <c r="L9" s="16"/>
      <c r="M9" s="16"/>
      <c r="N9" s="16"/>
      <c r="O9" s="8"/>
    </row>
    <row r="10" ht="18.75" customHeight="1" spans="1:15">
      <c r="A10" s="8">
        <v>3</v>
      </c>
      <c r="B10" s="11" t="s">
        <v>40</v>
      </c>
      <c r="C10" s="11" t="s">
        <v>41</v>
      </c>
      <c r="D10" s="20" t="s">
        <v>42</v>
      </c>
      <c r="E10" s="8" t="s">
        <v>33</v>
      </c>
      <c r="F10" s="21">
        <v>20</v>
      </c>
      <c r="G10" s="11">
        <f t="shared" si="0"/>
        <v>600</v>
      </c>
      <c r="H10" s="11">
        <f t="shared" si="1"/>
        <v>120</v>
      </c>
      <c r="I10" s="11" t="s">
        <v>43</v>
      </c>
      <c r="J10" s="17" t="s">
        <v>35</v>
      </c>
      <c r="K10" s="8"/>
      <c r="L10" s="16"/>
      <c r="M10" s="16"/>
      <c r="N10" s="16"/>
      <c r="O10" s="8"/>
    </row>
    <row r="11" ht="18.75" customHeight="1" spans="1:15">
      <c r="A11" s="8">
        <v>4</v>
      </c>
      <c r="B11" s="11" t="s">
        <v>44</v>
      </c>
      <c r="C11" s="11" t="s">
        <v>45</v>
      </c>
      <c r="D11" s="20" t="s">
        <v>46</v>
      </c>
      <c r="E11" s="8" t="s">
        <v>33</v>
      </c>
      <c r="F11" s="21">
        <v>33.3</v>
      </c>
      <c r="G11" s="11">
        <f t="shared" si="0"/>
        <v>999</v>
      </c>
      <c r="H11" s="11">
        <f t="shared" si="1"/>
        <v>199.8</v>
      </c>
      <c r="I11" s="11" t="s">
        <v>47</v>
      </c>
      <c r="J11" s="17" t="s">
        <v>35</v>
      </c>
      <c r="K11" s="8"/>
      <c r="L11" s="16"/>
      <c r="M11" s="16"/>
      <c r="N11" s="16"/>
      <c r="O11" s="8"/>
    </row>
    <row r="12" ht="18.75" customHeight="1" spans="1:15">
      <c r="A12" s="8">
        <v>5</v>
      </c>
      <c r="B12" s="11" t="s">
        <v>48</v>
      </c>
      <c r="C12" s="20" t="s">
        <v>49</v>
      </c>
      <c r="D12" s="20" t="s">
        <v>50</v>
      </c>
      <c r="E12" s="8" t="s">
        <v>33</v>
      </c>
      <c r="F12" s="21">
        <v>100</v>
      </c>
      <c r="G12" s="11">
        <v>3000</v>
      </c>
      <c r="H12" s="11">
        <v>600</v>
      </c>
      <c r="I12" s="20" t="s">
        <v>51</v>
      </c>
      <c r="J12" s="11" t="s">
        <v>35</v>
      </c>
      <c r="K12" s="8"/>
      <c r="L12" s="16"/>
      <c r="M12" s="16"/>
      <c r="N12" s="16"/>
      <c r="O12" s="8"/>
    </row>
    <row r="13" ht="18.75" customHeight="1" spans="1:15">
      <c r="A13" s="8">
        <v>6</v>
      </c>
      <c r="B13" s="11" t="s">
        <v>52</v>
      </c>
      <c r="C13" s="9" t="s">
        <v>53</v>
      </c>
      <c r="D13" s="20" t="s">
        <v>54</v>
      </c>
      <c r="E13" s="8" t="s">
        <v>33</v>
      </c>
      <c r="F13" s="10">
        <v>50</v>
      </c>
      <c r="G13" s="11">
        <v>1500</v>
      </c>
      <c r="H13" s="11">
        <v>300</v>
      </c>
      <c r="I13" s="20" t="s">
        <v>55</v>
      </c>
      <c r="J13" s="11" t="s">
        <v>35</v>
      </c>
      <c r="K13" s="8"/>
      <c r="L13" s="16"/>
      <c r="M13" s="16"/>
      <c r="N13" s="16"/>
      <c r="O13" s="8"/>
    </row>
    <row r="14" ht="18.75" customHeight="1" spans="1:15">
      <c r="A14" s="8">
        <v>7</v>
      </c>
      <c r="B14" s="11" t="s">
        <v>56</v>
      </c>
      <c r="C14" s="20" t="s">
        <v>57</v>
      </c>
      <c r="D14" s="20" t="s">
        <v>58</v>
      </c>
      <c r="E14" s="8" t="s">
        <v>33</v>
      </c>
      <c r="F14" s="21">
        <v>50</v>
      </c>
      <c r="G14" s="11">
        <v>1500</v>
      </c>
      <c r="H14" s="11">
        <v>300</v>
      </c>
      <c r="I14" s="20" t="s">
        <v>59</v>
      </c>
      <c r="J14" s="11" t="s">
        <v>35</v>
      </c>
      <c r="K14" s="8"/>
      <c r="L14" s="16"/>
      <c r="M14" s="16"/>
      <c r="N14" s="16"/>
      <c r="O14" s="8"/>
    </row>
    <row r="15" ht="18.75" customHeight="1" spans="1:15">
      <c r="A15" s="8">
        <v>8</v>
      </c>
      <c r="B15" s="11" t="s">
        <v>60</v>
      </c>
      <c r="C15" s="11" t="s">
        <v>61</v>
      </c>
      <c r="D15" s="20" t="s">
        <v>62</v>
      </c>
      <c r="E15" s="8" t="s">
        <v>33</v>
      </c>
      <c r="F15" s="10">
        <v>100</v>
      </c>
      <c r="G15" s="11">
        <v>3000</v>
      </c>
      <c r="H15" s="11">
        <v>600</v>
      </c>
      <c r="I15" s="11" t="s">
        <v>63</v>
      </c>
      <c r="J15" s="17" t="s">
        <v>35</v>
      </c>
      <c r="K15" s="8"/>
      <c r="L15" s="16"/>
      <c r="M15" s="16"/>
      <c r="N15" s="16"/>
      <c r="O15" s="8"/>
    </row>
    <row r="16" ht="18.75" customHeight="1" spans="1:15">
      <c r="A16" s="8" t="s">
        <v>64</v>
      </c>
      <c r="B16" s="8"/>
      <c r="C16" s="8"/>
      <c r="D16" s="8"/>
      <c r="E16" s="8"/>
      <c r="F16" s="12">
        <f>SUM(F8:F15)</f>
        <v>373.3</v>
      </c>
      <c r="G16" s="12">
        <f>SUM(G8:G15)</f>
        <v>11199</v>
      </c>
      <c r="H16" s="12">
        <f>SUM(H8:H15)</f>
        <v>2239.8</v>
      </c>
      <c r="I16" s="8"/>
      <c r="J16" s="8"/>
      <c r="K16" s="8"/>
      <c r="L16" s="16"/>
      <c r="M16" s="16"/>
      <c r="N16" s="16"/>
      <c r="O16" s="8"/>
    </row>
    <row r="17" ht="60" customHeight="1" spans="1:15">
      <c r="A17" s="13" t="s">
        <v>65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 t="s">
        <v>66</v>
      </c>
      <c r="M17" s="13"/>
      <c r="N17" s="13"/>
      <c r="O17" s="13"/>
    </row>
  </sheetData>
  <mergeCells count="6">
    <mergeCell ref="A2:L2"/>
    <mergeCell ref="A3:K3"/>
    <mergeCell ref="A4:L4"/>
    <mergeCell ref="C5:E5"/>
    <mergeCell ref="A17:K17"/>
    <mergeCell ref="L17:O17"/>
  </mergeCells>
  <conditionalFormatting sqref="D1:D7 D16:D65522">
    <cfRule type="duplicateValues" dxfId="0" priority="14"/>
  </conditionalFormatting>
  <conditionalFormatting sqref="B12:B13 B14 B15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12:C14 B15">
    <cfRule type="duplicateValues" dxfId="0" priority="7"/>
    <cfRule type="duplicateValues" dxfId="0" priority="8"/>
  </conditionalFormatting>
  <conditionalFormatting sqref="B12:C1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zoomScale="85" zoomScaleNormal="85" zoomScaleSheetLayoutView="60" workbookViewId="0">
      <selection activeCell="L1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553</v>
      </c>
      <c r="L3" s="14" t="s">
        <v>2</v>
      </c>
      <c r="M3" s="15"/>
      <c r="N3" s="15"/>
      <c r="O3" s="15"/>
    </row>
    <row r="4" ht="17.25" customHeight="1" spans="1:12">
      <c r="A4" s="4" t="s">
        <v>554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双庙村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8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1" t="s">
        <v>555</v>
      </c>
      <c r="C8" s="11" t="s">
        <v>556</v>
      </c>
      <c r="D8" s="9" t="s">
        <v>557</v>
      </c>
      <c r="E8" s="8" t="s">
        <v>558</v>
      </c>
      <c r="F8" s="11">
        <v>1.6</v>
      </c>
      <c r="G8" s="11">
        <f>H8*5</f>
        <v>48</v>
      </c>
      <c r="H8" s="11">
        <f>F8*6</f>
        <v>9.6</v>
      </c>
      <c r="I8" s="18" t="s">
        <v>538</v>
      </c>
      <c r="J8" s="17" t="s">
        <v>35</v>
      </c>
      <c r="K8" s="8"/>
      <c r="L8" s="16"/>
      <c r="M8" s="16"/>
      <c r="N8" s="16"/>
      <c r="O8" s="8"/>
    </row>
    <row r="9" ht="18.75" customHeight="1" spans="1:15">
      <c r="A9" s="8">
        <v>2</v>
      </c>
      <c r="B9" s="9" t="s">
        <v>559</v>
      </c>
      <c r="C9" s="9" t="s">
        <v>560</v>
      </c>
      <c r="D9" s="9" t="s">
        <v>561</v>
      </c>
      <c r="E9" s="8" t="s">
        <v>558</v>
      </c>
      <c r="F9" s="10">
        <v>100</v>
      </c>
      <c r="G9" s="11">
        <v>3000</v>
      </c>
      <c r="H9" s="11">
        <v>600</v>
      </c>
      <c r="I9" s="9" t="s">
        <v>562</v>
      </c>
      <c r="J9" s="11" t="s">
        <v>35</v>
      </c>
      <c r="K9" s="8"/>
      <c r="L9" s="16"/>
      <c r="M9" s="16"/>
      <c r="N9" s="16"/>
      <c r="O9" s="8"/>
    </row>
    <row r="10" ht="18.75" customHeight="1" spans="1:15">
      <c r="A10" s="8">
        <v>3</v>
      </c>
      <c r="B10" s="9" t="s">
        <v>563</v>
      </c>
      <c r="C10" s="9" t="s">
        <v>564</v>
      </c>
      <c r="D10" s="9" t="s">
        <v>565</v>
      </c>
      <c r="E10" s="8" t="s">
        <v>558</v>
      </c>
      <c r="F10" s="10">
        <v>100</v>
      </c>
      <c r="G10" s="11">
        <v>3000</v>
      </c>
      <c r="H10" s="11">
        <v>600</v>
      </c>
      <c r="I10" s="9" t="s">
        <v>566</v>
      </c>
      <c r="J10" s="11" t="s">
        <v>35</v>
      </c>
      <c r="K10" s="8"/>
      <c r="L10" s="16"/>
      <c r="M10" s="16"/>
      <c r="N10" s="16"/>
      <c r="O10" s="8"/>
    </row>
    <row r="11" ht="18.75" customHeight="1" spans="1:15">
      <c r="A11" s="8">
        <v>4</v>
      </c>
      <c r="B11" s="11" t="s">
        <v>567</v>
      </c>
      <c r="C11" s="20" t="s">
        <v>568</v>
      </c>
      <c r="D11" s="20" t="s">
        <v>569</v>
      </c>
      <c r="E11" s="8" t="s">
        <v>558</v>
      </c>
      <c r="F11" s="21">
        <v>54.5</v>
      </c>
      <c r="G11" s="11">
        <v>1635</v>
      </c>
      <c r="H11" s="11">
        <v>327</v>
      </c>
      <c r="I11" s="20" t="s">
        <v>570</v>
      </c>
      <c r="J11" s="11" t="s">
        <v>35</v>
      </c>
      <c r="K11" s="8"/>
      <c r="L11" s="16"/>
      <c r="M11" s="16"/>
      <c r="N11" s="16"/>
      <c r="O11" s="8"/>
    </row>
    <row r="12" ht="18.75" customHeight="1" spans="1:15">
      <c r="A12" s="8">
        <v>5</v>
      </c>
      <c r="B12" s="11" t="s">
        <v>571</v>
      </c>
      <c r="C12" s="20" t="s">
        <v>572</v>
      </c>
      <c r="D12" s="20" t="s">
        <v>573</v>
      </c>
      <c r="E12" s="8" t="s">
        <v>558</v>
      </c>
      <c r="F12" s="21">
        <v>100</v>
      </c>
      <c r="G12" s="11">
        <v>3000</v>
      </c>
      <c r="H12" s="11">
        <v>600</v>
      </c>
      <c r="I12" s="20" t="s">
        <v>574</v>
      </c>
      <c r="J12" s="11" t="s">
        <v>35</v>
      </c>
      <c r="K12" s="8"/>
      <c r="L12" s="16"/>
      <c r="M12" s="16"/>
      <c r="N12" s="16"/>
      <c r="O12" s="8"/>
    </row>
    <row r="13" ht="18.75" customHeight="1" spans="1:15">
      <c r="A13" s="8">
        <v>6</v>
      </c>
      <c r="B13" s="11" t="s">
        <v>575</v>
      </c>
      <c r="C13" s="20" t="s">
        <v>576</v>
      </c>
      <c r="D13" s="20" t="s">
        <v>577</v>
      </c>
      <c r="E13" s="8" t="s">
        <v>558</v>
      </c>
      <c r="F13" s="21">
        <v>50</v>
      </c>
      <c r="G13" s="11">
        <v>1500</v>
      </c>
      <c r="H13" s="11">
        <v>300</v>
      </c>
      <c r="I13" s="20" t="s">
        <v>578</v>
      </c>
      <c r="J13" s="11" t="s">
        <v>35</v>
      </c>
      <c r="K13" s="8"/>
      <c r="L13" s="16"/>
      <c r="M13" s="16"/>
      <c r="N13" s="16"/>
      <c r="O13" s="8"/>
    </row>
    <row r="14" ht="18.75" customHeight="1" spans="1:15">
      <c r="A14" s="8" t="s">
        <v>64</v>
      </c>
      <c r="B14" s="8"/>
      <c r="C14" s="8"/>
      <c r="D14" s="8"/>
      <c r="E14" s="8"/>
      <c r="F14" s="12">
        <f>SUM(F8:F13)</f>
        <v>406.1</v>
      </c>
      <c r="G14" s="12">
        <f>SUM(G8:G13)</f>
        <v>12183</v>
      </c>
      <c r="H14" s="12">
        <f>SUM(H8:H13)</f>
        <v>2436.6</v>
      </c>
      <c r="I14" s="8"/>
      <c r="J14" s="8"/>
      <c r="K14" s="8"/>
      <c r="L14" s="16"/>
      <c r="M14" s="16"/>
      <c r="N14" s="16"/>
      <c r="O14" s="8"/>
    </row>
    <row r="15" ht="60" customHeight="1" spans="1:15">
      <c r="A15" s="13" t="s">
        <v>65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 t="s">
        <v>66</v>
      </c>
      <c r="M15" s="13"/>
      <c r="N15" s="13"/>
      <c r="O15" s="13"/>
    </row>
  </sheetData>
  <mergeCells count="6">
    <mergeCell ref="A2:L2"/>
    <mergeCell ref="A3:K3"/>
    <mergeCell ref="A4:L4"/>
    <mergeCell ref="C5:E5"/>
    <mergeCell ref="A15:K15"/>
    <mergeCell ref="L15:O15"/>
  </mergeCells>
  <conditionalFormatting sqref="D1:D7 D14:D65520">
    <cfRule type="duplicateValues" dxfId="0" priority="14"/>
  </conditionalFormatting>
  <conditionalFormatting sqref="B9:B10 B11:B13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9:C13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zoomScale="85" zoomScaleNormal="85" zoomScaleSheetLayoutView="60" workbookViewId="0">
      <selection activeCell="L1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13.12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579</v>
      </c>
      <c r="L3" s="14" t="s">
        <v>2</v>
      </c>
      <c r="M3" s="15"/>
      <c r="N3" s="15"/>
      <c r="O3" s="15"/>
    </row>
    <row r="4" ht="17.25" customHeight="1" spans="1:12">
      <c r="A4" s="4" t="s">
        <v>580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王芝茂西刘庄村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8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1" t="s">
        <v>581</v>
      </c>
      <c r="C8" s="11" t="s">
        <v>582</v>
      </c>
      <c r="D8" s="11" t="s">
        <v>583</v>
      </c>
      <c r="E8" s="8" t="s">
        <v>584</v>
      </c>
      <c r="F8" s="11">
        <v>3</v>
      </c>
      <c r="G8" s="11">
        <f t="shared" ref="G8:G12" si="0">H8*5</f>
        <v>90</v>
      </c>
      <c r="H8" s="11">
        <f t="shared" ref="H8:H11" si="1">F8*6</f>
        <v>18</v>
      </c>
      <c r="I8" s="18" t="s">
        <v>585</v>
      </c>
      <c r="J8" s="17" t="s">
        <v>35</v>
      </c>
      <c r="K8" s="8"/>
      <c r="L8" s="16"/>
      <c r="M8" s="16"/>
      <c r="N8" s="16"/>
      <c r="O8" s="8"/>
    </row>
    <row r="9" ht="18.75" customHeight="1" spans="1:15">
      <c r="A9" s="8">
        <v>2</v>
      </c>
      <c r="B9" s="11" t="s">
        <v>586</v>
      </c>
      <c r="C9" s="11" t="s">
        <v>587</v>
      </c>
      <c r="D9" s="11" t="s">
        <v>588</v>
      </c>
      <c r="E9" s="8" t="s">
        <v>584</v>
      </c>
      <c r="F9" s="11">
        <v>40</v>
      </c>
      <c r="G9" s="11">
        <f t="shared" si="0"/>
        <v>1200</v>
      </c>
      <c r="H9" s="11">
        <f t="shared" si="1"/>
        <v>240</v>
      </c>
      <c r="I9" s="11" t="s">
        <v>589</v>
      </c>
      <c r="J9" s="17" t="s">
        <v>35</v>
      </c>
      <c r="K9" s="8"/>
      <c r="L9" s="16"/>
      <c r="M9" s="16"/>
      <c r="N9" s="16"/>
      <c r="O9" s="8"/>
    </row>
    <row r="10" ht="18.75" customHeight="1" spans="1:15">
      <c r="A10" s="8">
        <v>3</v>
      </c>
      <c r="B10" s="11" t="s">
        <v>590</v>
      </c>
      <c r="C10" s="11" t="s">
        <v>591</v>
      </c>
      <c r="D10" s="11" t="s">
        <v>592</v>
      </c>
      <c r="E10" s="8" t="s">
        <v>584</v>
      </c>
      <c r="F10" s="11">
        <v>40</v>
      </c>
      <c r="G10" s="11">
        <f t="shared" si="0"/>
        <v>1200</v>
      </c>
      <c r="H10" s="11">
        <f t="shared" si="1"/>
        <v>240</v>
      </c>
      <c r="I10" s="11" t="s">
        <v>593</v>
      </c>
      <c r="J10" s="17" t="s">
        <v>35</v>
      </c>
      <c r="K10" s="8"/>
      <c r="L10" s="16"/>
      <c r="M10" s="16"/>
      <c r="N10" s="16"/>
      <c r="O10" s="8"/>
    </row>
    <row r="11" ht="18.75" customHeight="1" spans="1:15">
      <c r="A11" s="8">
        <v>4</v>
      </c>
      <c r="B11" s="11" t="s">
        <v>594</v>
      </c>
      <c r="C11" s="11" t="s">
        <v>595</v>
      </c>
      <c r="D11" s="11" t="s">
        <v>596</v>
      </c>
      <c r="E11" s="8" t="s">
        <v>584</v>
      </c>
      <c r="F11" s="11">
        <v>10</v>
      </c>
      <c r="G11" s="11">
        <f t="shared" si="0"/>
        <v>300</v>
      </c>
      <c r="H11" s="11">
        <f t="shared" si="1"/>
        <v>60</v>
      </c>
      <c r="I11" s="18" t="s">
        <v>597</v>
      </c>
      <c r="J11" s="17" t="s">
        <v>35</v>
      </c>
      <c r="K11" s="8"/>
      <c r="L11" s="16"/>
      <c r="M11" s="16"/>
      <c r="N11" s="16"/>
      <c r="O11" s="8"/>
    </row>
    <row r="12" ht="18.75" customHeight="1" spans="1:15">
      <c r="A12" s="8">
        <v>5</v>
      </c>
      <c r="B12" s="11" t="s">
        <v>598</v>
      </c>
      <c r="C12" s="11" t="s">
        <v>599</v>
      </c>
      <c r="D12" s="11" t="s">
        <v>600</v>
      </c>
      <c r="E12" s="8" t="s">
        <v>584</v>
      </c>
      <c r="F12" s="11">
        <v>50</v>
      </c>
      <c r="G12" s="11">
        <f t="shared" si="0"/>
        <v>1500</v>
      </c>
      <c r="H12" s="11">
        <v>300</v>
      </c>
      <c r="I12" s="11" t="s">
        <v>601</v>
      </c>
      <c r="J12" s="11" t="s">
        <v>35</v>
      </c>
      <c r="K12" s="8"/>
      <c r="L12" s="16"/>
      <c r="M12" s="16"/>
      <c r="N12" s="16"/>
      <c r="O12" s="8"/>
    </row>
    <row r="13" ht="18.75" customHeight="1" spans="1:15">
      <c r="A13" s="8">
        <v>6</v>
      </c>
      <c r="B13" s="11" t="s">
        <v>602</v>
      </c>
      <c r="C13" s="11" t="s">
        <v>603</v>
      </c>
      <c r="D13" s="11" t="s">
        <v>604</v>
      </c>
      <c r="E13" s="8" t="s">
        <v>584</v>
      </c>
      <c r="F13" s="11">
        <v>100</v>
      </c>
      <c r="G13" s="11">
        <v>3000</v>
      </c>
      <c r="H13" s="11">
        <v>600</v>
      </c>
      <c r="I13" s="11" t="s">
        <v>605</v>
      </c>
      <c r="J13" s="11" t="s">
        <v>35</v>
      </c>
      <c r="K13" s="8"/>
      <c r="L13" s="16"/>
      <c r="M13" s="16"/>
      <c r="N13" s="16"/>
      <c r="O13" s="8"/>
    </row>
    <row r="14" ht="18.75" customHeight="1" spans="1:15">
      <c r="A14" s="8">
        <v>7</v>
      </c>
      <c r="B14" s="11" t="s">
        <v>606</v>
      </c>
      <c r="C14" s="11" t="s">
        <v>607</v>
      </c>
      <c r="D14" s="11" t="s">
        <v>608</v>
      </c>
      <c r="E14" s="8" t="s">
        <v>584</v>
      </c>
      <c r="F14" s="11">
        <v>50</v>
      </c>
      <c r="G14" s="11">
        <v>1500</v>
      </c>
      <c r="H14" s="11">
        <v>300</v>
      </c>
      <c r="I14" s="11" t="s">
        <v>609</v>
      </c>
      <c r="J14" s="11" t="s">
        <v>35</v>
      </c>
      <c r="K14" s="8"/>
      <c r="L14" s="16"/>
      <c r="M14" s="16"/>
      <c r="N14" s="16"/>
      <c r="O14" s="8"/>
    </row>
    <row r="15" ht="18.75" customHeight="1" spans="1:15">
      <c r="A15" s="8">
        <v>8</v>
      </c>
      <c r="B15" s="11" t="s">
        <v>610</v>
      </c>
      <c r="C15" s="11" t="s">
        <v>611</v>
      </c>
      <c r="D15" s="11" t="s">
        <v>612</v>
      </c>
      <c r="E15" s="8" t="s">
        <v>584</v>
      </c>
      <c r="F15" s="11">
        <v>70</v>
      </c>
      <c r="G15" s="11">
        <v>2100</v>
      </c>
      <c r="H15" s="11">
        <v>420</v>
      </c>
      <c r="I15" s="11" t="s">
        <v>613</v>
      </c>
      <c r="J15" s="11" t="s">
        <v>35</v>
      </c>
      <c r="K15" s="8"/>
      <c r="L15" s="16"/>
      <c r="M15" s="16"/>
      <c r="N15" s="16"/>
      <c r="O15" s="8"/>
    </row>
    <row r="16" ht="18.75" customHeight="1" spans="1:15">
      <c r="A16" s="8" t="s">
        <v>64</v>
      </c>
      <c r="B16" s="8"/>
      <c r="C16" s="8"/>
      <c r="D16" s="8"/>
      <c r="E16" s="8"/>
      <c r="F16" s="12">
        <f>SUM(F8:F15)</f>
        <v>363</v>
      </c>
      <c r="G16" s="12">
        <f>SUM(G8:G15)</f>
        <v>10890</v>
      </c>
      <c r="H16" s="12">
        <f>SUM(H8:H15)</f>
        <v>2178</v>
      </c>
      <c r="I16" s="8"/>
      <c r="J16" s="8"/>
      <c r="K16" s="8"/>
      <c r="L16" s="16"/>
      <c r="M16" s="16"/>
      <c r="N16" s="16"/>
      <c r="O16" s="8"/>
    </row>
    <row r="17" ht="60" customHeight="1" spans="1:15">
      <c r="A17" s="13" t="s">
        <v>65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 t="s">
        <v>66</v>
      </c>
      <c r="M17" s="13"/>
      <c r="N17" s="13"/>
      <c r="O17" s="13"/>
    </row>
  </sheetData>
  <mergeCells count="6">
    <mergeCell ref="A2:L2"/>
    <mergeCell ref="A3:K3"/>
    <mergeCell ref="A4:L4"/>
    <mergeCell ref="C5:E5"/>
    <mergeCell ref="A17:K17"/>
    <mergeCell ref="L17:O17"/>
  </mergeCells>
  <conditionalFormatting sqref="B9:B15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D1:D7 D16:D65522">
    <cfRule type="duplicateValues" dxfId="0" priority="14"/>
  </conditionalFormatting>
  <conditionalFormatting sqref="B9:C1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zoomScale="85" zoomScaleNormal="85" zoomScaleSheetLayoutView="60" workbookViewId="0">
      <selection activeCell="L1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12.0583333333333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614</v>
      </c>
      <c r="L3" s="14" t="s">
        <v>2</v>
      </c>
      <c r="M3" s="15"/>
      <c r="N3" s="15"/>
      <c r="O3" s="15"/>
    </row>
    <row r="4" ht="17.25" customHeight="1" spans="1:12">
      <c r="A4" s="4" t="s">
        <v>615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冯那里村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8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1" t="s">
        <v>616</v>
      </c>
      <c r="C8" s="11" t="s">
        <v>617</v>
      </c>
      <c r="D8" s="9" t="s">
        <v>618</v>
      </c>
      <c r="E8" s="8" t="s">
        <v>619</v>
      </c>
      <c r="F8" s="11">
        <v>10</v>
      </c>
      <c r="G8" s="11">
        <f t="shared" ref="G8:G10" si="0">H8*5</f>
        <v>300</v>
      </c>
      <c r="H8" s="11">
        <f t="shared" ref="H8:H10" si="1">F8*6</f>
        <v>60</v>
      </c>
      <c r="I8" s="18" t="s">
        <v>620</v>
      </c>
      <c r="J8" s="17" t="s">
        <v>35</v>
      </c>
      <c r="K8" s="8"/>
      <c r="L8" s="16"/>
      <c r="M8" s="16"/>
      <c r="N8" s="16"/>
      <c r="O8" s="8"/>
    </row>
    <row r="9" ht="18.75" customHeight="1" spans="1:15">
      <c r="A9" s="8">
        <v>2</v>
      </c>
      <c r="B9" s="11" t="s">
        <v>621</v>
      </c>
      <c r="C9" s="11" t="s">
        <v>622</v>
      </c>
      <c r="D9" s="9" t="s">
        <v>623</v>
      </c>
      <c r="E9" s="8" t="s">
        <v>619</v>
      </c>
      <c r="F9" s="11">
        <v>4</v>
      </c>
      <c r="G9" s="11">
        <f t="shared" si="0"/>
        <v>120</v>
      </c>
      <c r="H9" s="11">
        <f t="shared" si="1"/>
        <v>24</v>
      </c>
      <c r="I9" s="18" t="s">
        <v>624</v>
      </c>
      <c r="J9" s="17" t="s">
        <v>35</v>
      </c>
      <c r="K9" s="8"/>
      <c r="L9" s="16"/>
      <c r="M9" s="16"/>
      <c r="N9" s="16"/>
      <c r="O9" s="8"/>
    </row>
    <row r="10" ht="18.75" customHeight="1" spans="1:15">
      <c r="A10" s="8">
        <v>3</v>
      </c>
      <c r="B10" s="11" t="s">
        <v>625</v>
      </c>
      <c r="C10" s="11" t="s">
        <v>626</v>
      </c>
      <c r="D10" s="9" t="s">
        <v>627</v>
      </c>
      <c r="E10" s="8" t="s">
        <v>619</v>
      </c>
      <c r="F10" s="11">
        <v>3</v>
      </c>
      <c r="G10" s="11">
        <f t="shared" si="0"/>
        <v>90</v>
      </c>
      <c r="H10" s="11">
        <f t="shared" si="1"/>
        <v>18</v>
      </c>
      <c r="I10" s="18" t="s">
        <v>628</v>
      </c>
      <c r="J10" s="17" t="s">
        <v>35</v>
      </c>
      <c r="K10" s="8"/>
      <c r="L10" s="16"/>
      <c r="M10" s="16"/>
      <c r="N10" s="16"/>
      <c r="O10" s="8"/>
    </row>
    <row r="11" ht="18.75" customHeight="1" spans="1:15">
      <c r="A11" s="8">
        <v>4</v>
      </c>
      <c r="B11" s="9" t="s">
        <v>629</v>
      </c>
      <c r="C11" s="9" t="s">
        <v>630</v>
      </c>
      <c r="D11" s="9" t="s">
        <v>631</v>
      </c>
      <c r="E11" s="8" t="s">
        <v>619</v>
      </c>
      <c r="F11" s="10">
        <v>140</v>
      </c>
      <c r="G11" s="11">
        <v>4200</v>
      </c>
      <c r="H11" s="11">
        <v>840</v>
      </c>
      <c r="I11" s="19" t="s">
        <v>632</v>
      </c>
      <c r="J11" s="17" t="s">
        <v>35</v>
      </c>
      <c r="K11" s="8"/>
      <c r="L11" s="16"/>
      <c r="M11" s="16"/>
      <c r="N11" s="16"/>
      <c r="O11" s="8"/>
    </row>
    <row r="12" ht="18.75" customHeight="1" spans="1:15">
      <c r="A12" s="8" t="s">
        <v>64</v>
      </c>
      <c r="B12" s="8"/>
      <c r="C12" s="8"/>
      <c r="D12" s="8"/>
      <c r="E12" s="8"/>
      <c r="F12" s="12">
        <f>SUM(F8:F11)</f>
        <v>157</v>
      </c>
      <c r="G12" s="12">
        <f>SUM(G8:G11)</f>
        <v>4710</v>
      </c>
      <c r="H12" s="12">
        <f>SUM(H8:H11)</f>
        <v>942</v>
      </c>
      <c r="I12" s="8"/>
      <c r="J12" s="8"/>
      <c r="K12" s="8"/>
      <c r="L12" s="16"/>
      <c r="M12" s="16"/>
      <c r="N12" s="16"/>
      <c r="O12" s="8"/>
    </row>
    <row r="13" ht="60" customHeight="1" spans="1:15">
      <c r="A13" s="13" t="s">
        <v>65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 t="s">
        <v>66</v>
      </c>
      <c r="M13" s="13"/>
      <c r="N13" s="13"/>
      <c r="O13" s="13"/>
    </row>
  </sheetData>
  <mergeCells count="6">
    <mergeCell ref="A2:L2"/>
    <mergeCell ref="A3:K3"/>
    <mergeCell ref="A4:L4"/>
    <mergeCell ref="C5:E5"/>
    <mergeCell ref="A13:K13"/>
    <mergeCell ref="L13:O13"/>
  </mergeCells>
  <conditionalFormatting sqref="B11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11:C1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D1:D7 D12:D65518">
    <cfRule type="duplicateValues" dxfId="0" priority="27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zoomScale="85" zoomScaleNormal="85" zoomScaleSheetLayoutView="60" workbookViewId="0">
      <selection activeCell="L1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9.25833333333333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633</v>
      </c>
      <c r="L3" s="14" t="s">
        <v>2</v>
      </c>
      <c r="M3" s="15"/>
      <c r="N3" s="15"/>
      <c r="O3" s="15"/>
    </row>
    <row r="4" ht="17.25" customHeight="1" spans="1:12">
      <c r="A4" s="4" t="s">
        <v>580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刘举楼村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8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1" t="s">
        <v>634</v>
      </c>
      <c r="C8" s="11" t="s">
        <v>635</v>
      </c>
      <c r="D8" s="9" t="s">
        <v>636</v>
      </c>
      <c r="E8" s="8" t="s">
        <v>637</v>
      </c>
      <c r="F8" s="11">
        <v>6</v>
      </c>
      <c r="G8" s="11">
        <f t="shared" ref="G8:G12" si="0">H8*5</f>
        <v>180</v>
      </c>
      <c r="H8" s="11">
        <f t="shared" ref="H8:H12" si="1">F8*6</f>
        <v>36</v>
      </c>
      <c r="I8" s="18" t="s">
        <v>638</v>
      </c>
      <c r="J8" s="17" t="s">
        <v>35</v>
      </c>
      <c r="K8" s="8"/>
      <c r="L8" s="16"/>
      <c r="M8" s="16"/>
      <c r="N8" s="16"/>
      <c r="O8" s="8"/>
    </row>
    <row r="9" ht="18.75" customHeight="1" spans="1:15">
      <c r="A9" s="8">
        <v>2</v>
      </c>
      <c r="B9" s="11" t="s">
        <v>639</v>
      </c>
      <c r="C9" s="11" t="s">
        <v>640</v>
      </c>
      <c r="D9" s="9" t="s">
        <v>641</v>
      </c>
      <c r="E9" s="8" t="s">
        <v>637</v>
      </c>
      <c r="F9" s="11">
        <v>3</v>
      </c>
      <c r="G9" s="11">
        <f t="shared" si="0"/>
        <v>90</v>
      </c>
      <c r="H9" s="11">
        <f t="shared" si="1"/>
        <v>18</v>
      </c>
      <c r="I9" s="18" t="s">
        <v>642</v>
      </c>
      <c r="J9" s="17" t="s">
        <v>35</v>
      </c>
      <c r="K9" s="8"/>
      <c r="L9" s="16"/>
      <c r="M9" s="16"/>
      <c r="N9" s="16"/>
      <c r="O9" s="8"/>
    </row>
    <row r="10" ht="18.75" customHeight="1" spans="1:15">
      <c r="A10" s="8">
        <v>3</v>
      </c>
      <c r="B10" s="11" t="s">
        <v>643</v>
      </c>
      <c r="C10" s="11" t="s">
        <v>644</v>
      </c>
      <c r="D10" s="9" t="s">
        <v>645</v>
      </c>
      <c r="E10" s="8" t="s">
        <v>637</v>
      </c>
      <c r="F10" s="11">
        <v>5</v>
      </c>
      <c r="G10" s="11">
        <f t="shared" si="0"/>
        <v>150</v>
      </c>
      <c r="H10" s="11">
        <f t="shared" si="1"/>
        <v>30</v>
      </c>
      <c r="I10" s="18" t="s">
        <v>646</v>
      </c>
      <c r="J10" s="17" t="s">
        <v>35</v>
      </c>
      <c r="K10" s="8"/>
      <c r="L10" s="16"/>
      <c r="M10" s="16"/>
      <c r="N10" s="16"/>
      <c r="O10" s="8"/>
    </row>
    <row r="11" ht="18.75" customHeight="1" spans="1:15">
      <c r="A11" s="8">
        <v>4</v>
      </c>
      <c r="B11" s="11" t="s">
        <v>647</v>
      </c>
      <c r="C11" s="11" t="s">
        <v>648</v>
      </c>
      <c r="D11" s="9" t="s">
        <v>649</v>
      </c>
      <c r="E11" s="8" t="s">
        <v>637</v>
      </c>
      <c r="F11" s="11">
        <v>10</v>
      </c>
      <c r="G11" s="11">
        <f t="shared" si="0"/>
        <v>300</v>
      </c>
      <c r="H11" s="11">
        <f t="shared" si="1"/>
        <v>60</v>
      </c>
      <c r="I11" s="11" t="s">
        <v>650</v>
      </c>
      <c r="J11" s="17" t="s">
        <v>280</v>
      </c>
      <c r="K11" s="8"/>
      <c r="L11" s="16"/>
      <c r="M11" s="16"/>
      <c r="N11" s="16"/>
      <c r="O11" s="8"/>
    </row>
    <row r="12" ht="18.75" customHeight="1" spans="1:15">
      <c r="A12" s="8">
        <v>5</v>
      </c>
      <c r="B12" s="11" t="s">
        <v>651</v>
      </c>
      <c r="C12" s="11" t="s">
        <v>652</v>
      </c>
      <c r="D12" s="9" t="s">
        <v>653</v>
      </c>
      <c r="E12" s="8" t="s">
        <v>637</v>
      </c>
      <c r="F12" s="11">
        <v>4</v>
      </c>
      <c r="G12" s="11">
        <f t="shared" si="0"/>
        <v>120</v>
      </c>
      <c r="H12" s="11">
        <f t="shared" si="1"/>
        <v>24</v>
      </c>
      <c r="I12" s="11" t="s">
        <v>654</v>
      </c>
      <c r="J12" s="17" t="s">
        <v>35</v>
      </c>
      <c r="K12" s="8"/>
      <c r="L12" s="16"/>
      <c r="M12" s="16"/>
      <c r="N12" s="16"/>
      <c r="O12" s="8"/>
    </row>
    <row r="13" ht="18.75" customHeight="1" spans="1:15">
      <c r="A13" s="8">
        <v>6</v>
      </c>
      <c r="B13" s="9" t="s">
        <v>655</v>
      </c>
      <c r="C13" s="9" t="s">
        <v>656</v>
      </c>
      <c r="D13" s="9" t="s">
        <v>657</v>
      </c>
      <c r="E13" s="8" t="s">
        <v>637</v>
      </c>
      <c r="F13" s="10">
        <v>150</v>
      </c>
      <c r="G13" s="11">
        <v>4500</v>
      </c>
      <c r="H13" s="11">
        <v>900</v>
      </c>
      <c r="I13" s="9" t="s">
        <v>658</v>
      </c>
      <c r="J13" s="11" t="s">
        <v>160</v>
      </c>
      <c r="K13" s="8"/>
      <c r="L13" s="16"/>
      <c r="M13" s="16"/>
      <c r="N13" s="16"/>
      <c r="O13" s="8"/>
    </row>
    <row r="14" ht="18.75" customHeight="1" spans="1:15">
      <c r="A14" s="8">
        <v>7</v>
      </c>
      <c r="B14" s="9" t="s">
        <v>659</v>
      </c>
      <c r="C14" s="9" t="s">
        <v>660</v>
      </c>
      <c r="D14" s="9" t="s">
        <v>661</v>
      </c>
      <c r="E14" s="8" t="s">
        <v>637</v>
      </c>
      <c r="F14" s="10">
        <v>100</v>
      </c>
      <c r="G14" s="11">
        <v>3000</v>
      </c>
      <c r="H14" s="11">
        <v>600</v>
      </c>
      <c r="I14" s="9" t="s">
        <v>662</v>
      </c>
      <c r="J14" s="11" t="s">
        <v>35</v>
      </c>
      <c r="K14" s="8"/>
      <c r="L14" s="16"/>
      <c r="M14" s="16"/>
      <c r="N14" s="16"/>
      <c r="O14" s="8"/>
    </row>
    <row r="15" ht="18.75" customHeight="1" spans="1:15">
      <c r="A15" s="8">
        <v>8</v>
      </c>
      <c r="B15" s="9" t="s">
        <v>663</v>
      </c>
      <c r="C15" s="9" t="s">
        <v>664</v>
      </c>
      <c r="D15" s="9" t="s">
        <v>665</v>
      </c>
      <c r="E15" s="8" t="s">
        <v>637</v>
      </c>
      <c r="F15" s="10">
        <v>50</v>
      </c>
      <c r="G15" s="11">
        <v>1500</v>
      </c>
      <c r="H15" s="11">
        <v>300</v>
      </c>
      <c r="I15" s="9" t="s">
        <v>666</v>
      </c>
      <c r="J15" s="11" t="s">
        <v>35</v>
      </c>
      <c r="K15" s="8"/>
      <c r="L15" s="16"/>
      <c r="M15" s="16"/>
      <c r="N15" s="16"/>
      <c r="O15" s="8"/>
    </row>
    <row r="16" ht="18.75" customHeight="1" spans="1:15">
      <c r="A16" s="8" t="s">
        <v>64</v>
      </c>
      <c r="B16" s="8"/>
      <c r="C16" s="8"/>
      <c r="D16" s="8"/>
      <c r="E16" s="8"/>
      <c r="F16" s="12">
        <f t="shared" ref="F16:H16" si="2">SUM(F8:F15)</f>
        <v>328</v>
      </c>
      <c r="G16" s="12">
        <f t="shared" si="2"/>
        <v>9840</v>
      </c>
      <c r="H16" s="12">
        <f t="shared" si="2"/>
        <v>1968</v>
      </c>
      <c r="I16" s="8"/>
      <c r="J16" s="8"/>
      <c r="K16" s="8"/>
      <c r="L16" s="16"/>
      <c r="M16" s="16"/>
      <c r="N16" s="16"/>
      <c r="O16" s="8"/>
    </row>
    <row r="17" ht="60" customHeight="1" spans="1:15">
      <c r="A17" s="13" t="s">
        <v>65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 t="s">
        <v>66</v>
      </c>
      <c r="M17" s="13"/>
      <c r="N17" s="13"/>
      <c r="O17" s="13"/>
    </row>
  </sheetData>
  <mergeCells count="6">
    <mergeCell ref="A2:L2"/>
    <mergeCell ref="A3:K3"/>
    <mergeCell ref="A4:L4"/>
    <mergeCell ref="C5:E5"/>
    <mergeCell ref="A17:K17"/>
    <mergeCell ref="L17:O17"/>
  </mergeCells>
  <conditionalFormatting sqref="B13">
    <cfRule type="duplicateValues" dxfId="0" priority="14"/>
  </conditionalFormatting>
  <conditionalFormatting sqref="I11:I12">
    <cfRule type="duplicateValues" dxfId="0" priority="1"/>
  </conditionalFormatting>
  <conditionalFormatting sqref="D1:D7 D16:D65522">
    <cfRule type="duplicateValues" dxfId="0" priority="29"/>
  </conditionalFormatting>
  <conditionalFormatting sqref="B11:C12">
    <cfRule type="duplicateValues" dxfId="0" priority="15"/>
  </conditionalFormatting>
  <conditionalFormatting sqref="B13:B14 B15"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B13:C15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zoomScale="85" zoomScaleNormal="85" zoomScaleSheetLayoutView="60" workbookViewId="0">
      <selection activeCell="L1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12.0583333333333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667</v>
      </c>
      <c r="L3" s="14" t="s">
        <v>2</v>
      </c>
      <c r="M3" s="15"/>
      <c r="N3" s="15"/>
      <c r="O3" s="15"/>
    </row>
    <row r="4" ht="17.25" customHeight="1" spans="1:12">
      <c r="A4" s="4" t="s">
        <v>668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大张村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8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8" t="s">
        <v>669</v>
      </c>
      <c r="C8" s="18" t="s">
        <v>670</v>
      </c>
      <c r="D8" s="9" t="s">
        <v>671</v>
      </c>
      <c r="E8" s="8" t="s">
        <v>672</v>
      </c>
      <c r="F8" s="11">
        <v>32</v>
      </c>
      <c r="G8" s="11">
        <f>H8*5</f>
        <v>960</v>
      </c>
      <c r="H8" s="11">
        <f>F8*6</f>
        <v>192</v>
      </c>
      <c r="I8" s="18" t="s">
        <v>673</v>
      </c>
      <c r="J8" s="17" t="s">
        <v>35</v>
      </c>
      <c r="K8" s="8"/>
      <c r="L8" s="16"/>
      <c r="M8" s="16"/>
      <c r="N8" s="16"/>
      <c r="O8" s="8"/>
    </row>
    <row r="9" ht="18.75" customHeight="1" spans="1:15">
      <c r="A9" s="8">
        <v>2</v>
      </c>
      <c r="B9" s="18" t="s">
        <v>674</v>
      </c>
      <c r="C9" s="18" t="s">
        <v>675</v>
      </c>
      <c r="D9" s="9" t="s">
        <v>676</v>
      </c>
      <c r="E9" s="8" t="s">
        <v>672</v>
      </c>
      <c r="F9" s="11">
        <v>12</v>
      </c>
      <c r="G9" s="11">
        <f>H9*5</f>
        <v>360</v>
      </c>
      <c r="H9" s="11">
        <f>F9*6</f>
        <v>72</v>
      </c>
      <c r="I9" s="18" t="s">
        <v>677</v>
      </c>
      <c r="J9" s="17" t="s">
        <v>35</v>
      </c>
      <c r="K9" s="8"/>
      <c r="L9" s="16"/>
      <c r="M9" s="16"/>
      <c r="N9" s="16"/>
      <c r="O9" s="8"/>
    </row>
    <row r="10" ht="18.75" customHeight="1" spans="1:15">
      <c r="A10" s="8" t="s">
        <v>64</v>
      </c>
      <c r="B10" s="8"/>
      <c r="C10" s="8"/>
      <c r="D10" s="8"/>
      <c r="E10" s="8"/>
      <c r="F10" s="12">
        <f>SUM(F8:F9)</f>
        <v>44</v>
      </c>
      <c r="G10" s="12">
        <f>SUM(G8:G9)</f>
        <v>1320</v>
      </c>
      <c r="H10" s="12">
        <f>SUM(H8:H9)</f>
        <v>264</v>
      </c>
      <c r="I10" s="8"/>
      <c r="J10" s="8"/>
      <c r="K10" s="8"/>
      <c r="L10" s="16"/>
      <c r="M10" s="16"/>
      <c r="N10" s="16"/>
      <c r="O10" s="8"/>
    </row>
    <row r="11" ht="60" customHeight="1" spans="1:15">
      <c r="A11" s="13" t="s">
        <v>65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 t="s">
        <v>66</v>
      </c>
      <c r="M11" s="13"/>
      <c r="N11" s="13"/>
      <c r="O11" s="13"/>
    </row>
  </sheetData>
  <mergeCells count="6">
    <mergeCell ref="A2:L2"/>
    <mergeCell ref="A3:K3"/>
    <mergeCell ref="A4:L4"/>
    <mergeCell ref="C5:E5"/>
    <mergeCell ref="A11:K11"/>
    <mergeCell ref="L11:O11"/>
  </mergeCells>
  <conditionalFormatting sqref="D1:D7 D10:D65516">
    <cfRule type="duplicateValues" dxfId="0" priority="14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zoomScale="85" zoomScaleNormal="85" zoomScaleSheetLayoutView="60" workbookViewId="0">
      <selection activeCell="L1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12.0583333333333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678</v>
      </c>
      <c r="L3" s="14" t="s">
        <v>2</v>
      </c>
      <c r="M3" s="15"/>
      <c r="N3" s="15"/>
      <c r="O3" s="15"/>
    </row>
    <row r="4" ht="17.25" customHeight="1" spans="1:12">
      <c r="A4" s="4" t="s">
        <v>679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油坊村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8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1" t="s">
        <v>680</v>
      </c>
      <c r="C8" s="11" t="s">
        <v>681</v>
      </c>
      <c r="D8" s="11" t="s">
        <v>682</v>
      </c>
      <c r="E8" s="8" t="s">
        <v>683</v>
      </c>
      <c r="F8" s="11">
        <v>20</v>
      </c>
      <c r="G8" s="11">
        <f>H8*5</f>
        <v>600</v>
      </c>
      <c r="H8" s="11">
        <f>F8*6</f>
        <v>120</v>
      </c>
      <c r="I8" s="11" t="s">
        <v>684</v>
      </c>
      <c r="J8" s="17" t="s">
        <v>35</v>
      </c>
      <c r="K8" s="8"/>
      <c r="L8" s="16"/>
      <c r="M8" s="16"/>
      <c r="N8" s="16"/>
      <c r="O8" s="8"/>
    </row>
    <row r="9" ht="18.75" customHeight="1" spans="1:15">
      <c r="A9" s="8">
        <v>2</v>
      </c>
      <c r="B9" s="11" t="s">
        <v>685</v>
      </c>
      <c r="C9" s="11" t="s">
        <v>686</v>
      </c>
      <c r="D9" s="11" t="s">
        <v>687</v>
      </c>
      <c r="E9" s="8" t="s">
        <v>683</v>
      </c>
      <c r="F9" s="11">
        <v>100</v>
      </c>
      <c r="G9" s="11">
        <v>3000</v>
      </c>
      <c r="H9" s="11">
        <v>600</v>
      </c>
      <c r="I9" s="11" t="s">
        <v>688</v>
      </c>
      <c r="J9" s="11" t="s">
        <v>35</v>
      </c>
      <c r="K9" s="8"/>
      <c r="L9" s="16"/>
      <c r="M9" s="16"/>
      <c r="N9" s="16"/>
      <c r="O9" s="8"/>
    </row>
    <row r="10" ht="18.75" customHeight="1" spans="1:15">
      <c r="A10" s="8">
        <v>3</v>
      </c>
      <c r="B10" s="11" t="s">
        <v>689</v>
      </c>
      <c r="C10" s="11" t="s">
        <v>690</v>
      </c>
      <c r="D10" s="11" t="s">
        <v>691</v>
      </c>
      <c r="E10" s="8" t="s">
        <v>683</v>
      </c>
      <c r="F10" s="11">
        <v>100</v>
      </c>
      <c r="G10" s="11">
        <v>3000</v>
      </c>
      <c r="H10" s="11">
        <v>600</v>
      </c>
      <c r="I10" s="11" t="s">
        <v>692</v>
      </c>
      <c r="J10" s="11" t="s">
        <v>35</v>
      </c>
      <c r="K10" s="8"/>
      <c r="L10" s="16"/>
      <c r="M10" s="16"/>
      <c r="N10" s="16"/>
      <c r="O10" s="8"/>
    </row>
    <row r="11" ht="18.75" customHeight="1" spans="1:15">
      <c r="A11" s="8">
        <v>4</v>
      </c>
      <c r="B11" s="11" t="s">
        <v>693</v>
      </c>
      <c r="C11" s="11" t="s">
        <v>694</v>
      </c>
      <c r="D11" s="11" t="s">
        <v>695</v>
      </c>
      <c r="E11" s="8" t="s">
        <v>683</v>
      </c>
      <c r="F11" s="11">
        <v>140</v>
      </c>
      <c r="G11" s="11">
        <v>4200</v>
      </c>
      <c r="H11" s="11">
        <v>840</v>
      </c>
      <c r="I11" s="11" t="s">
        <v>696</v>
      </c>
      <c r="J11" s="11" t="s">
        <v>35</v>
      </c>
      <c r="K11" s="8"/>
      <c r="L11" s="16"/>
      <c r="M11" s="16"/>
      <c r="N11" s="16"/>
      <c r="O11" s="8"/>
    </row>
    <row r="12" ht="18.75" customHeight="1" spans="1:15">
      <c r="A12" s="8" t="s">
        <v>64</v>
      </c>
      <c r="B12" s="8"/>
      <c r="C12" s="8"/>
      <c r="D12" s="8"/>
      <c r="E12" s="8"/>
      <c r="F12" s="12">
        <f t="shared" ref="F12:H12" si="0">SUM(F8:F11)</f>
        <v>360</v>
      </c>
      <c r="G12" s="12">
        <f t="shared" si="0"/>
        <v>10800</v>
      </c>
      <c r="H12" s="12">
        <f t="shared" si="0"/>
        <v>2160</v>
      </c>
      <c r="I12" s="8"/>
      <c r="J12" s="8"/>
      <c r="K12" s="8"/>
      <c r="L12" s="16"/>
      <c r="M12" s="16"/>
      <c r="N12" s="16"/>
      <c r="O12" s="8"/>
    </row>
    <row r="13" ht="60" customHeight="1" spans="1:15">
      <c r="A13" s="13" t="s">
        <v>65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 t="s">
        <v>66</v>
      </c>
      <c r="M13" s="13"/>
      <c r="N13" s="13"/>
      <c r="O13" s="13"/>
    </row>
  </sheetData>
  <mergeCells count="6">
    <mergeCell ref="A2:L2"/>
    <mergeCell ref="A3:K3"/>
    <mergeCell ref="A4:L4"/>
    <mergeCell ref="C5:E5"/>
    <mergeCell ref="A13:K13"/>
    <mergeCell ref="L13:O13"/>
  </mergeCells>
  <conditionalFormatting sqref="B11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11:C1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D1:D7 D12:D65518">
    <cfRule type="duplicateValues" dxfId="0" priority="14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zoomScale="85" zoomScaleNormal="85" zoomScaleSheetLayoutView="60" workbookViewId="0">
      <selection activeCell="L1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12.0583333333333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667</v>
      </c>
      <c r="L3" s="14" t="s">
        <v>2</v>
      </c>
      <c r="M3" s="15"/>
      <c r="N3" s="15"/>
      <c r="O3" s="15"/>
    </row>
    <row r="4" ht="17.25" customHeight="1" spans="1:12">
      <c r="A4" s="4" t="s">
        <v>697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清堂李村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8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1" t="s">
        <v>698</v>
      </c>
      <c r="C8" s="11" t="s">
        <v>699</v>
      </c>
      <c r="D8" s="9" t="s">
        <v>700</v>
      </c>
      <c r="E8" s="8" t="s">
        <v>701</v>
      </c>
      <c r="F8" s="10">
        <v>15</v>
      </c>
      <c r="G8" s="10">
        <f>F8*30</f>
        <v>450</v>
      </c>
      <c r="H8" s="10">
        <f>F8*6</f>
        <v>90</v>
      </c>
      <c r="I8" s="11" t="s">
        <v>702</v>
      </c>
      <c r="J8" s="17" t="s">
        <v>35</v>
      </c>
      <c r="K8" s="8"/>
      <c r="L8" s="16"/>
      <c r="M8" s="16"/>
      <c r="N8" s="16"/>
      <c r="O8" s="8"/>
    </row>
    <row r="9" ht="18.75" customHeight="1" spans="1:15">
      <c r="A9" s="8">
        <v>2</v>
      </c>
      <c r="B9" s="9" t="s">
        <v>703</v>
      </c>
      <c r="C9" s="9" t="s">
        <v>704</v>
      </c>
      <c r="D9" s="9" t="s">
        <v>705</v>
      </c>
      <c r="E9" s="8" t="s">
        <v>701</v>
      </c>
      <c r="F9" s="10">
        <v>150</v>
      </c>
      <c r="G9" s="11">
        <v>4500</v>
      </c>
      <c r="H9" s="11">
        <v>900</v>
      </c>
      <c r="I9" s="11" t="s">
        <v>706</v>
      </c>
      <c r="J9" s="11" t="s">
        <v>35</v>
      </c>
      <c r="K9" s="8"/>
      <c r="L9" s="16"/>
      <c r="M9" s="16"/>
      <c r="N9" s="16"/>
      <c r="O9" s="8"/>
    </row>
    <row r="10" ht="18.75" customHeight="1" spans="1:15">
      <c r="A10" s="8" t="s">
        <v>64</v>
      </c>
      <c r="B10" s="8"/>
      <c r="C10" s="8"/>
      <c r="D10" s="8"/>
      <c r="E10" s="8"/>
      <c r="F10" s="12">
        <f t="shared" ref="F10:H10" si="0">SUM(F8:F9)</f>
        <v>165</v>
      </c>
      <c r="G10" s="12">
        <f t="shared" si="0"/>
        <v>4950</v>
      </c>
      <c r="H10" s="12">
        <f t="shared" si="0"/>
        <v>990</v>
      </c>
      <c r="I10" s="8"/>
      <c r="J10" s="8"/>
      <c r="K10" s="8"/>
      <c r="L10" s="16"/>
      <c r="M10" s="16"/>
      <c r="N10" s="16"/>
      <c r="O10" s="8"/>
    </row>
    <row r="11" ht="60" customHeight="1" spans="1:15">
      <c r="A11" s="13" t="s">
        <v>65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 t="s">
        <v>66</v>
      </c>
      <c r="M11" s="13"/>
      <c r="N11" s="13"/>
      <c r="O11" s="13"/>
    </row>
  </sheetData>
  <mergeCells count="6">
    <mergeCell ref="A2:L2"/>
    <mergeCell ref="A3:K3"/>
    <mergeCell ref="A4:L4"/>
    <mergeCell ref="C5:E5"/>
    <mergeCell ref="A11:K11"/>
    <mergeCell ref="L11:O11"/>
  </mergeCells>
  <conditionalFormatting sqref="B9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9:C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D1:D7 D10:D65516">
    <cfRule type="duplicateValues" dxfId="0" priority="14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zoomScale="85" zoomScaleNormal="85" zoomScaleSheetLayoutView="60" workbookViewId="0">
      <selection activeCell="L1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707</v>
      </c>
      <c r="L3" s="14" t="s">
        <v>2</v>
      </c>
      <c r="M3" s="15"/>
      <c r="N3" s="15"/>
      <c r="O3" s="15"/>
    </row>
    <row r="4" ht="17.25" customHeight="1" spans="1:12">
      <c r="A4" s="4" t="s">
        <v>708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东姜村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8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8" t="s">
        <v>709</v>
      </c>
      <c r="C8" s="18" t="s">
        <v>710</v>
      </c>
      <c r="D8" s="11" t="s">
        <v>711</v>
      </c>
      <c r="E8" s="8" t="s">
        <v>712</v>
      </c>
      <c r="F8" s="11">
        <v>5</v>
      </c>
      <c r="G8" s="11">
        <f>H8*5</f>
        <v>150</v>
      </c>
      <c r="H8" s="11">
        <f>F8*6</f>
        <v>30</v>
      </c>
      <c r="I8" s="18" t="s">
        <v>713</v>
      </c>
      <c r="J8" s="17" t="s">
        <v>35</v>
      </c>
      <c r="K8" s="8"/>
      <c r="L8" s="16"/>
      <c r="M8" s="16"/>
      <c r="N8" s="16"/>
      <c r="O8" s="8"/>
    </row>
    <row r="9" ht="18.75" customHeight="1" spans="1:15">
      <c r="A9" s="8">
        <v>2</v>
      </c>
      <c r="B9" s="18" t="s">
        <v>714</v>
      </c>
      <c r="C9" s="18" t="s">
        <v>715</v>
      </c>
      <c r="D9" s="11" t="s">
        <v>716</v>
      </c>
      <c r="E9" s="8" t="s">
        <v>712</v>
      </c>
      <c r="F9" s="11">
        <v>4</v>
      </c>
      <c r="G9" s="11">
        <f>H9*5</f>
        <v>120</v>
      </c>
      <c r="H9" s="11">
        <f>F9*6</f>
        <v>24</v>
      </c>
      <c r="I9" s="18" t="s">
        <v>717</v>
      </c>
      <c r="J9" s="17" t="s">
        <v>35</v>
      </c>
      <c r="K9" s="8"/>
      <c r="L9" s="16"/>
      <c r="M9" s="16"/>
      <c r="N9" s="16"/>
      <c r="O9" s="8"/>
    </row>
    <row r="10" ht="18.75" customHeight="1" spans="1:15">
      <c r="A10" s="8">
        <v>3</v>
      </c>
      <c r="B10" s="11" t="s">
        <v>718</v>
      </c>
      <c r="C10" s="11" t="s">
        <v>719</v>
      </c>
      <c r="D10" s="11" t="s">
        <v>720</v>
      </c>
      <c r="E10" s="8" t="s">
        <v>712</v>
      </c>
      <c r="F10" s="11">
        <v>55</v>
      </c>
      <c r="G10" s="11">
        <v>1650</v>
      </c>
      <c r="H10" s="11">
        <v>330</v>
      </c>
      <c r="I10" s="11" t="s">
        <v>721</v>
      </c>
      <c r="J10" s="11" t="s">
        <v>35</v>
      </c>
      <c r="K10" s="8"/>
      <c r="L10" s="16"/>
      <c r="M10" s="16"/>
      <c r="N10" s="16"/>
      <c r="O10" s="8"/>
    </row>
    <row r="11" ht="18.75" customHeight="1" spans="1:15">
      <c r="A11" s="8">
        <v>4</v>
      </c>
      <c r="B11" s="11" t="s">
        <v>722</v>
      </c>
      <c r="C11" s="11" t="s">
        <v>723</v>
      </c>
      <c r="D11" s="11" t="s">
        <v>724</v>
      </c>
      <c r="E11" s="8" t="s">
        <v>712</v>
      </c>
      <c r="F11" s="11">
        <v>50</v>
      </c>
      <c r="G11" s="11">
        <v>1500</v>
      </c>
      <c r="H11" s="11">
        <v>300</v>
      </c>
      <c r="I11" s="11" t="s">
        <v>725</v>
      </c>
      <c r="J11" s="11" t="s">
        <v>35</v>
      </c>
      <c r="K11" s="8"/>
      <c r="L11" s="16"/>
      <c r="M11" s="16"/>
      <c r="N11" s="16"/>
      <c r="O11" s="8"/>
    </row>
    <row r="12" ht="18.75" customHeight="1" spans="1:15">
      <c r="A12" s="8">
        <v>5</v>
      </c>
      <c r="B12" s="11" t="s">
        <v>726</v>
      </c>
      <c r="C12" s="11" t="s">
        <v>727</v>
      </c>
      <c r="D12" s="11" t="s">
        <v>728</v>
      </c>
      <c r="E12" s="8" t="s">
        <v>712</v>
      </c>
      <c r="F12" s="11">
        <v>160</v>
      </c>
      <c r="G12" s="11">
        <v>4800</v>
      </c>
      <c r="H12" s="11">
        <v>960</v>
      </c>
      <c r="I12" s="11" t="s">
        <v>729</v>
      </c>
      <c r="J12" s="11" t="s">
        <v>388</v>
      </c>
      <c r="K12" s="8"/>
      <c r="L12" s="16"/>
      <c r="M12" s="16"/>
      <c r="N12" s="16"/>
      <c r="O12" s="8"/>
    </row>
    <row r="13" ht="18.75" customHeight="1" spans="1:15">
      <c r="A13" s="8" t="s">
        <v>64</v>
      </c>
      <c r="B13" s="8"/>
      <c r="C13" s="8"/>
      <c r="D13" s="8"/>
      <c r="E13" s="8"/>
      <c r="F13" s="12">
        <f>SUM(F8:F12)</f>
        <v>274</v>
      </c>
      <c r="G13" s="12">
        <f>SUM(G8:G12)</f>
        <v>8220</v>
      </c>
      <c r="H13" s="12">
        <f>SUM(H8:H12)</f>
        <v>1644</v>
      </c>
      <c r="I13" s="8"/>
      <c r="J13" s="8"/>
      <c r="K13" s="8"/>
      <c r="L13" s="16"/>
      <c r="M13" s="16"/>
      <c r="N13" s="16"/>
      <c r="O13" s="8"/>
    </row>
    <row r="14" ht="60" customHeight="1" spans="1:15">
      <c r="A14" s="13" t="s">
        <v>65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 t="s">
        <v>66</v>
      </c>
      <c r="M14" s="13"/>
      <c r="N14" s="13"/>
      <c r="O14" s="13"/>
    </row>
  </sheetData>
  <mergeCells count="6">
    <mergeCell ref="A2:L2"/>
    <mergeCell ref="A3:K3"/>
    <mergeCell ref="A4:L4"/>
    <mergeCell ref="C5:E5"/>
    <mergeCell ref="A14:K14"/>
    <mergeCell ref="L14:O14"/>
  </mergeCells>
  <conditionalFormatting sqref="B9:B12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D1:D7 D13:D65519">
    <cfRule type="duplicateValues" dxfId="0" priority="14"/>
  </conditionalFormatting>
  <conditionalFormatting sqref="B9:C1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zoomScale="85" zoomScaleNormal="85" zoomScaleSheetLayoutView="60" workbookViewId="0">
      <selection activeCell="D1" sqref="L$1:L$1048576 F$1:F$1048576 D$1:D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730</v>
      </c>
      <c r="L3" s="14" t="s">
        <v>2</v>
      </c>
      <c r="M3" s="15"/>
      <c r="N3" s="15"/>
      <c r="O3" s="15"/>
    </row>
    <row r="4" ht="17.25" customHeight="1" spans="1:12">
      <c r="A4" s="4" t="s">
        <v>731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翟楼村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8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1" t="s">
        <v>732</v>
      </c>
      <c r="C8" s="11" t="s">
        <v>733</v>
      </c>
      <c r="D8" s="11" t="s">
        <v>734</v>
      </c>
      <c r="E8" s="8" t="s">
        <v>735</v>
      </c>
      <c r="F8" s="11">
        <v>100</v>
      </c>
      <c r="G8" s="11">
        <v>3000</v>
      </c>
      <c r="H8" s="11">
        <v>600</v>
      </c>
      <c r="I8" s="11" t="s">
        <v>736</v>
      </c>
      <c r="J8" s="17" t="s">
        <v>160</v>
      </c>
      <c r="K8" s="8"/>
      <c r="L8" s="16"/>
      <c r="M8" s="16"/>
      <c r="N8" s="16"/>
      <c r="O8" s="8"/>
    </row>
    <row r="9" ht="18.75" customHeight="1" spans="1:15">
      <c r="A9" s="8">
        <v>2</v>
      </c>
      <c r="B9" s="11" t="s">
        <v>737</v>
      </c>
      <c r="C9" s="11" t="s">
        <v>738</v>
      </c>
      <c r="D9" s="11" t="s">
        <v>739</v>
      </c>
      <c r="E9" s="8" t="s">
        <v>735</v>
      </c>
      <c r="F9" s="11">
        <v>100</v>
      </c>
      <c r="G9" s="11">
        <v>3000</v>
      </c>
      <c r="H9" s="11">
        <v>600</v>
      </c>
      <c r="I9" s="11" t="s">
        <v>740</v>
      </c>
      <c r="J9" s="17" t="s">
        <v>35</v>
      </c>
      <c r="K9" s="8"/>
      <c r="L9" s="16"/>
      <c r="M9" s="16"/>
      <c r="N9" s="16"/>
      <c r="O9" s="8"/>
    </row>
    <row r="10" ht="18.75" customHeight="1" spans="1:15">
      <c r="A10" s="8">
        <v>3</v>
      </c>
      <c r="B10" s="11" t="s">
        <v>741</v>
      </c>
      <c r="C10" s="11" t="s">
        <v>742</v>
      </c>
      <c r="D10" s="11" t="s">
        <v>743</v>
      </c>
      <c r="E10" s="8" t="s">
        <v>735</v>
      </c>
      <c r="F10" s="11">
        <v>100</v>
      </c>
      <c r="G10" s="11">
        <v>3000</v>
      </c>
      <c r="H10" s="11">
        <v>600</v>
      </c>
      <c r="I10" s="11" t="s">
        <v>744</v>
      </c>
      <c r="J10" s="11" t="s">
        <v>160</v>
      </c>
      <c r="K10" s="8"/>
      <c r="L10" s="16"/>
      <c r="M10" s="16"/>
      <c r="N10" s="16"/>
      <c r="O10" s="8"/>
    </row>
    <row r="11" ht="18.75" customHeight="1" spans="1:15">
      <c r="A11" s="8">
        <v>4</v>
      </c>
      <c r="B11" s="11" t="s">
        <v>745</v>
      </c>
      <c r="C11" s="11" t="s">
        <v>746</v>
      </c>
      <c r="D11" s="11" t="s">
        <v>747</v>
      </c>
      <c r="E11" s="8" t="s">
        <v>735</v>
      </c>
      <c r="F11" s="11">
        <v>100</v>
      </c>
      <c r="G11" s="11">
        <v>3000</v>
      </c>
      <c r="H11" s="11">
        <v>600</v>
      </c>
      <c r="I11" s="11" t="s">
        <v>748</v>
      </c>
      <c r="J11" s="11" t="s">
        <v>35</v>
      </c>
      <c r="K11" s="8"/>
      <c r="L11" s="16"/>
      <c r="M11" s="16"/>
      <c r="N11" s="16"/>
      <c r="O11" s="8"/>
    </row>
    <row r="12" ht="18.75" customHeight="1" spans="1:15">
      <c r="A12" s="8">
        <v>5</v>
      </c>
      <c r="B12" s="11" t="s">
        <v>749</v>
      </c>
      <c r="C12" s="11" t="s">
        <v>750</v>
      </c>
      <c r="D12" s="11" t="s">
        <v>751</v>
      </c>
      <c r="E12" s="8" t="s">
        <v>735</v>
      </c>
      <c r="F12" s="11">
        <v>80</v>
      </c>
      <c r="G12" s="11">
        <v>2400</v>
      </c>
      <c r="H12" s="11">
        <v>480</v>
      </c>
      <c r="I12" s="11" t="s">
        <v>752</v>
      </c>
      <c r="J12" s="11" t="s">
        <v>35</v>
      </c>
      <c r="K12" s="8"/>
      <c r="L12" s="16"/>
      <c r="M12" s="16"/>
      <c r="N12" s="16"/>
      <c r="O12" s="8"/>
    </row>
    <row r="13" ht="18.75" customHeight="1" spans="1:15">
      <c r="A13" s="8">
        <v>6</v>
      </c>
      <c r="B13" s="11" t="s">
        <v>753</v>
      </c>
      <c r="C13" s="11" t="s">
        <v>754</v>
      </c>
      <c r="D13" s="11" t="s">
        <v>755</v>
      </c>
      <c r="E13" s="8" t="s">
        <v>735</v>
      </c>
      <c r="F13" s="11">
        <v>100</v>
      </c>
      <c r="G13" s="11">
        <v>3000</v>
      </c>
      <c r="H13" s="11">
        <v>600</v>
      </c>
      <c r="I13" s="11" t="s">
        <v>756</v>
      </c>
      <c r="J13" s="11" t="s">
        <v>35</v>
      </c>
      <c r="K13" s="8"/>
      <c r="L13" s="16"/>
      <c r="M13" s="16"/>
      <c r="N13" s="16"/>
      <c r="O13" s="8"/>
    </row>
    <row r="14" ht="18.75" customHeight="1" spans="1:15">
      <c r="A14" s="8" t="s">
        <v>64</v>
      </c>
      <c r="B14" s="8"/>
      <c r="C14" s="8"/>
      <c r="D14" s="8"/>
      <c r="E14" s="8"/>
      <c r="F14" s="12">
        <f t="shared" ref="F14:H14" si="0">SUM(F8:F13)</f>
        <v>580</v>
      </c>
      <c r="G14" s="12">
        <f t="shared" si="0"/>
        <v>17400</v>
      </c>
      <c r="H14" s="12">
        <f t="shared" si="0"/>
        <v>3480</v>
      </c>
      <c r="I14" s="8"/>
      <c r="J14" s="8"/>
      <c r="K14" s="8"/>
      <c r="L14" s="16"/>
      <c r="M14" s="16"/>
      <c r="N14" s="16"/>
      <c r="O14" s="8"/>
    </row>
    <row r="15" ht="60" customHeight="1" spans="1:15">
      <c r="A15" s="13" t="s">
        <v>65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 t="s">
        <v>66</v>
      </c>
      <c r="M15" s="13"/>
      <c r="N15" s="13"/>
      <c r="O15" s="13"/>
    </row>
  </sheetData>
  <mergeCells count="6">
    <mergeCell ref="A2:L2"/>
    <mergeCell ref="A3:K3"/>
    <mergeCell ref="A4:L4"/>
    <mergeCell ref="C5:E5"/>
    <mergeCell ref="A15:K15"/>
    <mergeCell ref="L15:O15"/>
  </mergeCells>
  <conditionalFormatting sqref="D1:D7 D14:D65520">
    <cfRule type="duplicateValues" dxfId="0" priority="14"/>
  </conditionalFormatting>
  <conditionalFormatting sqref="B9:B10 B11:B13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9:C13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zoomScale="85" zoomScaleNormal="85" zoomScaleSheetLayoutView="60" workbookViewId="0">
      <selection activeCell="L1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757</v>
      </c>
      <c r="L3" s="14" t="s">
        <v>2</v>
      </c>
      <c r="M3" s="15"/>
      <c r="N3" s="15"/>
      <c r="O3" s="15"/>
    </row>
    <row r="4" ht="17.25" customHeight="1" spans="1:12">
      <c r="A4" s="4" t="s">
        <v>758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孔那里村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8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1" t="s">
        <v>759</v>
      </c>
      <c r="C8" s="11" t="s">
        <v>760</v>
      </c>
      <c r="D8" s="11" t="s">
        <v>761</v>
      </c>
      <c r="E8" s="8" t="s">
        <v>762</v>
      </c>
      <c r="F8" s="11">
        <v>50</v>
      </c>
      <c r="G8" s="11">
        <v>1500</v>
      </c>
      <c r="H8" s="11">
        <v>300</v>
      </c>
      <c r="I8" s="11" t="s">
        <v>763</v>
      </c>
      <c r="J8" s="17" t="s">
        <v>35</v>
      </c>
      <c r="K8" s="8"/>
      <c r="L8" s="16"/>
      <c r="M8" s="16"/>
      <c r="N8" s="16"/>
      <c r="O8" s="8"/>
    </row>
    <row r="9" ht="18.75" customHeight="1" spans="1:15">
      <c r="A9" s="8">
        <v>2</v>
      </c>
      <c r="B9" s="11" t="s">
        <v>764</v>
      </c>
      <c r="C9" s="11" t="s">
        <v>765</v>
      </c>
      <c r="D9" s="11" t="s">
        <v>766</v>
      </c>
      <c r="E9" s="8" t="s">
        <v>762</v>
      </c>
      <c r="F9" s="11">
        <v>100</v>
      </c>
      <c r="G9" s="11">
        <v>3000</v>
      </c>
      <c r="H9" s="11">
        <v>600</v>
      </c>
      <c r="I9" s="11" t="s">
        <v>767</v>
      </c>
      <c r="J9" s="17" t="s">
        <v>35</v>
      </c>
      <c r="K9" s="8"/>
      <c r="L9" s="16"/>
      <c r="M9" s="16"/>
      <c r="N9" s="16"/>
      <c r="O9" s="8"/>
    </row>
    <row r="10" ht="18.75" customHeight="1" spans="1:15">
      <c r="A10" s="8">
        <v>3</v>
      </c>
      <c r="B10" s="11" t="s">
        <v>768</v>
      </c>
      <c r="C10" s="11" t="s">
        <v>769</v>
      </c>
      <c r="D10" s="11" t="s">
        <v>770</v>
      </c>
      <c r="E10" s="8" t="s">
        <v>762</v>
      </c>
      <c r="F10" s="11">
        <v>100</v>
      </c>
      <c r="G10" s="11">
        <v>3000</v>
      </c>
      <c r="H10" s="11">
        <v>600</v>
      </c>
      <c r="I10" s="11" t="s">
        <v>771</v>
      </c>
      <c r="J10" s="11" t="s">
        <v>35</v>
      </c>
      <c r="K10" s="8"/>
      <c r="L10" s="16"/>
      <c r="M10" s="16"/>
      <c r="N10" s="16"/>
      <c r="O10" s="8"/>
    </row>
    <row r="11" ht="18.75" customHeight="1" spans="1:15">
      <c r="A11" s="8">
        <v>4</v>
      </c>
      <c r="B11" s="11" t="s">
        <v>772</v>
      </c>
      <c r="C11" s="11" t="s">
        <v>773</v>
      </c>
      <c r="D11" s="11" t="s">
        <v>774</v>
      </c>
      <c r="E11" s="8" t="s">
        <v>762</v>
      </c>
      <c r="F11" s="11">
        <v>100</v>
      </c>
      <c r="G11" s="11">
        <v>3000</v>
      </c>
      <c r="H11" s="11">
        <v>600</v>
      </c>
      <c r="I11" s="11" t="s">
        <v>775</v>
      </c>
      <c r="J11" s="11" t="s">
        <v>35</v>
      </c>
      <c r="K11" s="8"/>
      <c r="L11" s="16"/>
      <c r="M11" s="16"/>
      <c r="N11" s="16"/>
      <c r="O11" s="8"/>
    </row>
    <row r="12" ht="18.75" customHeight="1" spans="1:15">
      <c r="A12" s="8">
        <v>5</v>
      </c>
      <c r="B12" s="11" t="s">
        <v>776</v>
      </c>
      <c r="C12" s="11" t="s">
        <v>777</v>
      </c>
      <c r="D12" s="11" t="s">
        <v>778</v>
      </c>
      <c r="E12" s="8" t="s">
        <v>762</v>
      </c>
      <c r="F12" s="11">
        <v>58</v>
      </c>
      <c r="G12" s="11">
        <v>1740</v>
      </c>
      <c r="H12" s="11">
        <v>348</v>
      </c>
      <c r="I12" s="11" t="s">
        <v>779</v>
      </c>
      <c r="J12" s="11" t="s">
        <v>35</v>
      </c>
      <c r="K12" s="8"/>
      <c r="L12" s="16"/>
      <c r="M12" s="16"/>
      <c r="N12" s="16"/>
      <c r="O12" s="8"/>
    </row>
    <row r="13" ht="18.75" customHeight="1" spans="1:15">
      <c r="A13" s="8" t="s">
        <v>64</v>
      </c>
      <c r="B13" s="8"/>
      <c r="C13" s="8"/>
      <c r="D13" s="8"/>
      <c r="E13" s="8"/>
      <c r="F13" s="12">
        <f t="shared" ref="F13:H13" si="0">SUM(F8:F12)</f>
        <v>408</v>
      </c>
      <c r="G13" s="12">
        <f t="shared" si="0"/>
        <v>12240</v>
      </c>
      <c r="H13" s="12">
        <f t="shared" si="0"/>
        <v>2448</v>
      </c>
      <c r="I13" s="8"/>
      <c r="J13" s="8"/>
      <c r="K13" s="8"/>
      <c r="L13" s="16"/>
      <c r="M13" s="16"/>
      <c r="N13" s="16"/>
      <c r="O13" s="8"/>
    </row>
    <row r="14" ht="60" customHeight="1" spans="1:15">
      <c r="A14" s="13" t="s">
        <v>65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 t="s">
        <v>66</v>
      </c>
      <c r="M14" s="13"/>
      <c r="N14" s="13"/>
      <c r="O14" s="13"/>
    </row>
  </sheetData>
  <mergeCells count="6">
    <mergeCell ref="A2:L2"/>
    <mergeCell ref="A3:K3"/>
    <mergeCell ref="A4:L4"/>
    <mergeCell ref="C5:E5"/>
    <mergeCell ref="A14:K14"/>
    <mergeCell ref="L14:O14"/>
  </mergeCells>
  <conditionalFormatting sqref="B9:B12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D1:D7 D13:D65519">
    <cfRule type="duplicateValues" dxfId="0" priority="14"/>
  </conditionalFormatting>
  <conditionalFormatting sqref="B9:C1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zoomScale="85" zoomScaleNormal="85" zoomScaleSheetLayoutView="60" workbookViewId="0">
      <selection activeCell="D1" sqref="L$1:L$1048576 F$1:F$1048576 D$1:D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67</v>
      </c>
      <c r="L3" s="14" t="s">
        <v>2</v>
      </c>
      <c r="M3" s="15"/>
      <c r="N3" s="15"/>
      <c r="O3" s="15"/>
    </row>
    <row r="4" ht="17.25" customHeight="1" spans="1:12">
      <c r="A4" s="4" t="s">
        <v>68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西张博村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8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8" t="s">
        <v>69</v>
      </c>
      <c r="C8" s="18" t="s">
        <v>70</v>
      </c>
      <c r="D8" s="11" t="s">
        <v>71</v>
      </c>
      <c r="E8" s="8" t="s">
        <v>72</v>
      </c>
      <c r="F8" s="11">
        <v>10</v>
      </c>
      <c r="G8" s="11">
        <f t="shared" ref="G8:G10" si="0">H8*5</f>
        <v>300</v>
      </c>
      <c r="H8" s="11">
        <f t="shared" ref="H8:H10" si="1">F8*6</f>
        <v>60</v>
      </c>
      <c r="I8" s="18" t="s">
        <v>73</v>
      </c>
      <c r="J8" s="17" t="s">
        <v>35</v>
      </c>
      <c r="K8" s="8"/>
      <c r="L8" s="16"/>
      <c r="M8" s="16"/>
      <c r="N8" s="16"/>
      <c r="O8" s="8"/>
    </row>
    <row r="9" ht="18.75" customHeight="1" spans="1:15">
      <c r="A9" s="8">
        <v>2</v>
      </c>
      <c r="B9" s="18" t="s">
        <v>74</v>
      </c>
      <c r="C9" s="18" t="s">
        <v>75</v>
      </c>
      <c r="D9" s="11" t="s">
        <v>76</v>
      </c>
      <c r="E9" s="8" t="s">
        <v>72</v>
      </c>
      <c r="F9" s="11">
        <v>4</v>
      </c>
      <c r="G9" s="11">
        <f t="shared" si="0"/>
        <v>120</v>
      </c>
      <c r="H9" s="11">
        <f t="shared" si="1"/>
        <v>24</v>
      </c>
      <c r="I9" s="18" t="s">
        <v>77</v>
      </c>
      <c r="J9" s="17" t="s">
        <v>35</v>
      </c>
      <c r="K9" s="8"/>
      <c r="L9" s="16"/>
      <c r="M9" s="16"/>
      <c r="N9" s="16"/>
      <c r="O9" s="8"/>
    </row>
    <row r="10" ht="18.75" customHeight="1" spans="1:15">
      <c r="A10" s="8">
        <v>3</v>
      </c>
      <c r="B10" s="18" t="s">
        <v>78</v>
      </c>
      <c r="C10" s="18" t="s">
        <v>79</v>
      </c>
      <c r="D10" s="11" t="s">
        <v>80</v>
      </c>
      <c r="E10" s="8" t="s">
        <v>72</v>
      </c>
      <c r="F10" s="11">
        <v>4</v>
      </c>
      <c r="G10" s="11">
        <f t="shared" si="0"/>
        <v>120</v>
      </c>
      <c r="H10" s="11">
        <f t="shared" si="1"/>
        <v>24</v>
      </c>
      <c r="I10" s="18" t="s">
        <v>81</v>
      </c>
      <c r="J10" s="17" t="s">
        <v>35</v>
      </c>
      <c r="K10" s="8"/>
      <c r="L10" s="16"/>
      <c r="M10" s="16"/>
      <c r="N10" s="16"/>
      <c r="O10" s="8"/>
    </row>
    <row r="11" ht="18.75" customHeight="1" spans="1:15">
      <c r="A11" s="8">
        <v>4</v>
      </c>
      <c r="B11" s="11" t="s">
        <v>82</v>
      </c>
      <c r="C11" s="11" t="s">
        <v>83</v>
      </c>
      <c r="D11" s="11" t="s">
        <v>84</v>
      </c>
      <c r="E11" s="8" t="s">
        <v>72</v>
      </c>
      <c r="F11" s="11">
        <v>100</v>
      </c>
      <c r="G11" s="11">
        <v>3000</v>
      </c>
      <c r="H11" s="11">
        <v>600</v>
      </c>
      <c r="I11" s="11" t="s">
        <v>85</v>
      </c>
      <c r="J11" s="11" t="s">
        <v>35</v>
      </c>
      <c r="K11" s="8"/>
      <c r="L11" s="16"/>
      <c r="M11" s="16"/>
      <c r="N11" s="16"/>
      <c r="O11" s="8"/>
    </row>
    <row r="12" ht="18.75" customHeight="1" spans="1:15">
      <c r="A12" s="8">
        <v>5</v>
      </c>
      <c r="B12" s="11" t="s">
        <v>86</v>
      </c>
      <c r="C12" s="11" t="s">
        <v>87</v>
      </c>
      <c r="D12" s="11" t="s">
        <v>88</v>
      </c>
      <c r="E12" s="8" t="s">
        <v>72</v>
      </c>
      <c r="F12" s="11">
        <v>70</v>
      </c>
      <c r="G12" s="11">
        <v>2100</v>
      </c>
      <c r="H12" s="11">
        <v>420</v>
      </c>
      <c r="I12" s="11" t="s">
        <v>89</v>
      </c>
      <c r="J12" s="11" t="s">
        <v>35</v>
      </c>
      <c r="K12" s="8"/>
      <c r="L12" s="16"/>
      <c r="M12" s="16"/>
      <c r="N12" s="16"/>
      <c r="O12" s="8"/>
    </row>
    <row r="13" ht="18.75" customHeight="1" spans="1:15">
      <c r="A13" s="8">
        <v>6</v>
      </c>
      <c r="B13" s="11" t="s">
        <v>90</v>
      </c>
      <c r="C13" s="11" t="s">
        <v>91</v>
      </c>
      <c r="D13" s="11" t="s">
        <v>92</v>
      </c>
      <c r="E13" s="8" t="s">
        <v>72</v>
      </c>
      <c r="F13" s="11">
        <v>150</v>
      </c>
      <c r="G13" s="11">
        <v>4500</v>
      </c>
      <c r="H13" s="11">
        <v>900</v>
      </c>
      <c r="I13" s="11" t="s">
        <v>93</v>
      </c>
      <c r="J13" s="11" t="s">
        <v>35</v>
      </c>
      <c r="K13" s="8"/>
      <c r="L13" s="16"/>
      <c r="M13" s="16"/>
      <c r="N13" s="16"/>
      <c r="O13" s="8"/>
    </row>
    <row r="14" ht="18.75" customHeight="1" spans="1:15">
      <c r="A14" s="8">
        <v>7</v>
      </c>
      <c r="B14" s="11" t="s">
        <v>94</v>
      </c>
      <c r="C14" s="11" t="s">
        <v>95</v>
      </c>
      <c r="D14" s="11" t="s">
        <v>96</v>
      </c>
      <c r="E14" s="8" t="s">
        <v>72</v>
      </c>
      <c r="F14" s="11">
        <v>100</v>
      </c>
      <c r="G14" s="11">
        <v>3000</v>
      </c>
      <c r="H14" s="11">
        <v>600</v>
      </c>
      <c r="I14" s="11" t="s">
        <v>97</v>
      </c>
      <c r="J14" s="11" t="s">
        <v>35</v>
      </c>
      <c r="K14" s="8"/>
      <c r="L14" s="16"/>
      <c r="M14" s="16"/>
      <c r="N14" s="16"/>
      <c r="O14" s="8"/>
    </row>
    <row r="15" ht="18.75" customHeight="1" spans="1:15">
      <c r="A15" s="8">
        <v>8</v>
      </c>
      <c r="B15" s="11" t="s">
        <v>98</v>
      </c>
      <c r="C15" s="11" t="s">
        <v>99</v>
      </c>
      <c r="D15" s="11" t="s">
        <v>100</v>
      </c>
      <c r="E15" s="8" t="s">
        <v>72</v>
      </c>
      <c r="F15" s="11">
        <v>100</v>
      </c>
      <c r="G15" s="11">
        <v>3000</v>
      </c>
      <c r="H15" s="11">
        <v>600</v>
      </c>
      <c r="I15" s="11" t="s">
        <v>101</v>
      </c>
      <c r="J15" s="11" t="s">
        <v>35</v>
      </c>
      <c r="K15" s="8"/>
      <c r="L15" s="16"/>
      <c r="M15" s="16"/>
      <c r="N15" s="16"/>
      <c r="O15" s="8"/>
    </row>
    <row r="16" ht="18.75" customHeight="1" spans="1:15">
      <c r="A16" s="8">
        <v>9</v>
      </c>
      <c r="B16" s="11" t="s">
        <v>102</v>
      </c>
      <c r="C16" s="11" t="s">
        <v>103</v>
      </c>
      <c r="D16" s="11" t="s">
        <v>104</v>
      </c>
      <c r="E16" s="8" t="s">
        <v>72</v>
      </c>
      <c r="F16" s="11">
        <v>50</v>
      </c>
      <c r="G16" s="11">
        <v>1500</v>
      </c>
      <c r="H16" s="11">
        <v>300</v>
      </c>
      <c r="I16" s="11" t="s">
        <v>105</v>
      </c>
      <c r="J16" s="11" t="s">
        <v>35</v>
      </c>
      <c r="K16" s="8"/>
      <c r="L16" s="16"/>
      <c r="M16" s="16"/>
      <c r="N16" s="16"/>
      <c r="O16" s="8"/>
    </row>
    <row r="17" ht="18.75" customHeight="1" spans="1:15">
      <c r="A17" s="8">
        <v>10</v>
      </c>
      <c r="B17" s="11" t="s">
        <v>106</v>
      </c>
      <c r="C17" s="11" t="s">
        <v>107</v>
      </c>
      <c r="D17" s="11" t="s">
        <v>108</v>
      </c>
      <c r="E17" s="8" t="s">
        <v>72</v>
      </c>
      <c r="F17" s="11">
        <v>50</v>
      </c>
      <c r="G17" s="11">
        <v>1500</v>
      </c>
      <c r="H17" s="11">
        <v>300</v>
      </c>
      <c r="I17" s="11" t="s">
        <v>109</v>
      </c>
      <c r="J17" s="11" t="s">
        <v>35</v>
      </c>
      <c r="K17" s="8"/>
      <c r="L17" s="16"/>
      <c r="M17" s="16"/>
      <c r="N17" s="16"/>
      <c r="O17" s="8"/>
    </row>
    <row r="18" ht="18.75" customHeight="1" spans="1:15">
      <c r="A18" s="8">
        <v>11</v>
      </c>
      <c r="B18" s="11" t="s">
        <v>110</v>
      </c>
      <c r="C18" s="11" t="s">
        <v>111</v>
      </c>
      <c r="D18" s="11" t="s">
        <v>112</v>
      </c>
      <c r="E18" s="8" t="s">
        <v>72</v>
      </c>
      <c r="F18" s="11">
        <v>100</v>
      </c>
      <c r="G18" s="11">
        <v>3000</v>
      </c>
      <c r="H18" s="11">
        <v>600</v>
      </c>
      <c r="I18" s="11" t="s">
        <v>113</v>
      </c>
      <c r="J18" s="11" t="s">
        <v>35</v>
      </c>
      <c r="K18" s="8"/>
      <c r="L18" s="16"/>
      <c r="M18" s="16"/>
      <c r="N18" s="16"/>
      <c r="O18" s="8"/>
    </row>
    <row r="19" ht="18.75" customHeight="1" spans="1:15">
      <c r="A19" s="8">
        <v>12</v>
      </c>
      <c r="B19" s="11" t="s">
        <v>114</v>
      </c>
      <c r="C19" s="11" t="s">
        <v>115</v>
      </c>
      <c r="D19" s="11" t="s">
        <v>116</v>
      </c>
      <c r="E19" s="8" t="s">
        <v>72</v>
      </c>
      <c r="F19" s="11">
        <v>100</v>
      </c>
      <c r="G19" s="11">
        <v>3000</v>
      </c>
      <c r="H19" s="11">
        <v>600</v>
      </c>
      <c r="I19" s="11" t="s">
        <v>117</v>
      </c>
      <c r="J19" s="11" t="s">
        <v>35</v>
      </c>
      <c r="K19" s="8"/>
      <c r="L19" s="16"/>
      <c r="M19" s="16"/>
      <c r="N19" s="16"/>
      <c r="O19" s="8"/>
    </row>
    <row r="20" ht="18.75" customHeight="1" spans="1:15">
      <c r="A20" s="8">
        <v>13</v>
      </c>
      <c r="B20" s="11" t="s">
        <v>118</v>
      </c>
      <c r="C20" s="11" t="s">
        <v>119</v>
      </c>
      <c r="D20" s="11" t="s">
        <v>120</v>
      </c>
      <c r="E20" s="8" t="s">
        <v>72</v>
      </c>
      <c r="F20" s="11">
        <v>100</v>
      </c>
      <c r="G20" s="11">
        <v>3000</v>
      </c>
      <c r="H20" s="11">
        <v>600</v>
      </c>
      <c r="I20" s="11" t="s">
        <v>121</v>
      </c>
      <c r="J20" s="11" t="s">
        <v>35</v>
      </c>
      <c r="K20" s="8"/>
      <c r="L20" s="16"/>
      <c r="M20" s="16"/>
      <c r="N20" s="16"/>
      <c r="O20" s="8"/>
    </row>
    <row r="21" ht="18.75" customHeight="1" spans="1:15">
      <c r="A21" s="8">
        <v>14</v>
      </c>
      <c r="B21" s="11" t="s">
        <v>122</v>
      </c>
      <c r="C21" s="11" t="s">
        <v>123</v>
      </c>
      <c r="D21" s="11" t="s">
        <v>124</v>
      </c>
      <c r="E21" s="8" t="s">
        <v>72</v>
      </c>
      <c r="F21" s="11">
        <v>100</v>
      </c>
      <c r="G21" s="11">
        <v>3000</v>
      </c>
      <c r="H21" s="11">
        <v>600</v>
      </c>
      <c r="I21" s="11" t="s">
        <v>125</v>
      </c>
      <c r="J21" s="11" t="s">
        <v>35</v>
      </c>
      <c r="K21" s="8"/>
      <c r="L21" s="16"/>
      <c r="M21" s="16"/>
      <c r="N21" s="16"/>
      <c r="O21" s="8"/>
    </row>
    <row r="22" ht="18.75" customHeight="1" spans="1:15">
      <c r="A22" s="8" t="s">
        <v>64</v>
      </c>
      <c r="B22" s="8"/>
      <c r="C22" s="8"/>
      <c r="D22" s="8"/>
      <c r="E22" s="8"/>
      <c r="F22" s="12">
        <f>SUM(F8:F21)</f>
        <v>1038</v>
      </c>
      <c r="G22" s="12">
        <f>SUM(G8:G21)</f>
        <v>31140</v>
      </c>
      <c r="H22" s="12">
        <f>SUM(H8:H21)</f>
        <v>6228</v>
      </c>
      <c r="I22" s="8"/>
      <c r="J22" s="8"/>
      <c r="K22" s="8"/>
      <c r="L22" s="16"/>
      <c r="M22" s="16"/>
      <c r="N22" s="16"/>
      <c r="O22" s="8"/>
    </row>
    <row r="23" ht="60" customHeight="1" spans="1:15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 t="s">
        <v>66</v>
      </c>
      <c r="M23" s="13"/>
      <c r="N23" s="13"/>
      <c r="O23" s="13"/>
    </row>
  </sheetData>
  <mergeCells count="6">
    <mergeCell ref="A2:L2"/>
    <mergeCell ref="A3:K3"/>
    <mergeCell ref="A4:L4"/>
    <mergeCell ref="C5:E5"/>
    <mergeCell ref="A23:K23"/>
    <mergeCell ref="L23:O23"/>
  </mergeCells>
  <conditionalFormatting sqref="B12:B21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D1:D7 D22:D65528">
    <cfRule type="duplicateValues" dxfId="0" priority="14"/>
  </conditionalFormatting>
  <conditionalFormatting sqref="B12:C14 B15:B21">
    <cfRule type="duplicateValues" dxfId="0" priority="7"/>
    <cfRule type="duplicateValues" dxfId="0" priority="8"/>
  </conditionalFormatting>
  <conditionalFormatting sqref="B12:C2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zoomScale="85" zoomScaleNormal="85" zoomScaleSheetLayoutView="60" workbookViewId="0">
      <selection activeCell="L1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780</v>
      </c>
      <c r="L3" s="14" t="s">
        <v>2</v>
      </c>
      <c r="M3" s="15"/>
      <c r="N3" s="15"/>
      <c r="O3" s="15"/>
    </row>
    <row r="4" ht="17.25" customHeight="1" spans="1:12">
      <c r="A4" s="4" t="s">
        <v>781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戚家村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8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1" t="s">
        <v>782</v>
      </c>
      <c r="C8" s="11" t="s">
        <v>783</v>
      </c>
      <c r="D8" s="11" t="s">
        <v>784</v>
      </c>
      <c r="E8" s="8" t="s">
        <v>785</v>
      </c>
      <c r="F8" s="11">
        <v>190</v>
      </c>
      <c r="G8" s="11">
        <v>5700</v>
      </c>
      <c r="H8" s="11">
        <v>1140</v>
      </c>
      <c r="I8" s="11" t="s">
        <v>786</v>
      </c>
      <c r="J8" s="17" t="s">
        <v>35</v>
      </c>
      <c r="K8" s="8"/>
      <c r="L8" s="16"/>
      <c r="M8" s="16"/>
      <c r="N8" s="16"/>
      <c r="O8" s="8"/>
    </row>
    <row r="9" ht="18.75" customHeight="1" spans="1:15">
      <c r="A9" s="8">
        <v>2</v>
      </c>
      <c r="B9" s="11" t="s">
        <v>787</v>
      </c>
      <c r="C9" s="11" t="s">
        <v>788</v>
      </c>
      <c r="D9" s="11" t="s">
        <v>789</v>
      </c>
      <c r="E9" s="8" t="s">
        <v>785</v>
      </c>
      <c r="F9" s="11">
        <v>170</v>
      </c>
      <c r="G9" s="11">
        <v>5100</v>
      </c>
      <c r="H9" s="11">
        <v>1020</v>
      </c>
      <c r="I9" s="11" t="s">
        <v>790</v>
      </c>
      <c r="J9" s="17" t="s">
        <v>35</v>
      </c>
      <c r="K9" s="8"/>
      <c r="L9" s="16"/>
      <c r="M9" s="16"/>
      <c r="N9" s="16"/>
      <c r="O9" s="8"/>
    </row>
    <row r="10" ht="18.75" customHeight="1" spans="1:15">
      <c r="A10" s="8">
        <v>3</v>
      </c>
      <c r="B10" s="11" t="s">
        <v>791</v>
      </c>
      <c r="C10" s="11" t="s">
        <v>792</v>
      </c>
      <c r="D10" s="11" t="s">
        <v>793</v>
      </c>
      <c r="E10" s="8" t="s">
        <v>785</v>
      </c>
      <c r="F10" s="11">
        <v>100</v>
      </c>
      <c r="G10" s="11">
        <v>3000</v>
      </c>
      <c r="H10" s="11">
        <v>600</v>
      </c>
      <c r="I10" s="11" t="s">
        <v>794</v>
      </c>
      <c r="J10" s="11" t="s">
        <v>35</v>
      </c>
      <c r="K10" s="8"/>
      <c r="L10" s="16"/>
      <c r="M10" s="16"/>
      <c r="N10" s="16"/>
      <c r="O10" s="8"/>
    </row>
    <row r="11" ht="18.75" customHeight="1" spans="1:15">
      <c r="A11" s="8">
        <v>4</v>
      </c>
      <c r="B11" s="11" t="s">
        <v>795</v>
      </c>
      <c r="C11" s="11" t="s">
        <v>796</v>
      </c>
      <c r="D11" s="11" t="s">
        <v>797</v>
      </c>
      <c r="E11" s="8" t="s">
        <v>785</v>
      </c>
      <c r="F11" s="11">
        <v>50</v>
      </c>
      <c r="G11" s="11">
        <v>1500</v>
      </c>
      <c r="H11" s="11">
        <v>300</v>
      </c>
      <c r="I11" s="11" t="s">
        <v>798</v>
      </c>
      <c r="J11" s="11" t="s">
        <v>35</v>
      </c>
      <c r="K11" s="8"/>
      <c r="L11" s="16"/>
      <c r="M11" s="16"/>
      <c r="N11" s="16"/>
      <c r="O11" s="8"/>
    </row>
    <row r="12" ht="18.75" customHeight="1" spans="1:15">
      <c r="A12" s="8">
        <v>5</v>
      </c>
      <c r="B12" s="11" t="s">
        <v>799</v>
      </c>
      <c r="C12" s="11" t="s">
        <v>800</v>
      </c>
      <c r="D12" s="11" t="s">
        <v>801</v>
      </c>
      <c r="E12" s="8" t="s">
        <v>785</v>
      </c>
      <c r="F12" s="11">
        <v>50</v>
      </c>
      <c r="G12" s="11">
        <v>1500</v>
      </c>
      <c r="H12" s="11">
        <v>300</v>
      </c>
      <c r="I12" s="11" t="s">
        <v>802</v>
      </c>
      <c r="J12" s="11" t="s">
        <v>35</v>
      </c>
      <c r="K12" s="8"/>
      <c r="L12" s="16"/>
      <c r="M12" s="16"/>
      <c r="N12" s="16"/>
      <c r="O12" s="8"/>
    </row>
    <row r="13" ht="18.75" customHeight="1" spans="1:15">
      <c r="A13" s="8" t="s">
        <v>64</v>
      </c>
      <c r="B13" s="8"/>
      <c r="C13" s="8"/>
      <c r="D13" s="8"/>
      <c r="E13" s="8"/>
      <c r="F13" s="12">
        <f t="shared" ref="F13:H13" si="0">SUM(F8:F12)</f>
        <v>560</v>
      </c>
      <c r="G13" s="12">
        <f t="shared" si="0"/>
        <v>16800</v>
      </c>
      <c r="H13" s="12">
        <f t="shared" si="0"/>
        <v>3360</v>
      </c>
      <c r="I13" s="8"/>
      <c r="J13" s="8"/>
      <c r="K13" s="8"/>
      <c r="L13" s="16"/>
      <c r="M13" s="16"/>
      <c r="N13" s="16"/>
      <c r="O13" s="8"/>
    </row>
    <row r="14" ht="60" customHeight="1" spans="1:15">
      <c r="A14" s="13" t="s">
        <v>65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 t="s">
        <v>66</v>
      </c>
      <c r="M14" s="13"/>
      <c r="N14" s="13"/>
      <c r="O14" s="13"/>
    </row>
  </sheetData>
  <mergeCells count="6">
    <mergeCell ref="A2:L2"/>
    <mergeCell ref="A3:K3"/>
    <mergeCell ref="A4:L4"/>
    <mergeCell ref="C5:E5"/>
    <mergeCell ref="A14:K14"/>
    <mergeCell ref="L14:O14"/>
  </mergeCells>
  <conditionalFormatting sqref="B9:B12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D1:D7 D13:D65519">
    <cfRule type="duplicateValues" dxfId="0" priority="14"/>
  </conditionalFormatting>
  <conditionalFormatting sqref="B9:C1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zoomScale="85" zoomScaleNormal="85" zoomScaleSheetLayoutView="60" workbookViewId="0">
      <selection activeCell="D1" sqref="L$1:L$1048576 F$1:F$1048576 D$1:D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803</v>
      </c>
      <c r="L3" s="14" t="s">
        <v>2</v>
      </c>
      <c r="M3" s="15"/>
      <c r="N3" s="15"/>
      <c r="O3" s="15"/>
    </row>
    <row r="4" ht="17.25" customHeight="1" spans="1:12">
      <c r="A4" s="4" t="s">
        <v>804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陶那里村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8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9" t="s">
        <v>805</v>
      </c>
      <c r="C8" s="9" t="s">
        <v>806</v>
      </c>
      <c r="D8" s="9" t="s">
        <v>807</v>
      </c>
      <c r="E8" s="8" t="s">
        <v>808</v>
      </c>
      <c r="F8" s="10">
        <v>50</v>
      </c>
      <c r="G8" s="11">
        <v>1500</v>
      </c>
      <c r="H8" s="11">
        <v>300</v>
      </c>
      <c r="I8" s="9" t="s">
        <v>809</v>
      </c>
      <c r="J8" s="11" t="s">
        <v>35</v>
      </c>
      <c r="K8" s="8"/>
      <c r="L8" s="16"/>
      <c r="M8" s="16"/>
      <c r="N8" s="16"/>
      <c r="O8" s="8"/>
    </row>
    <row r="9" ht="18.75" customHeight="1" spans="1:15">
      <c r="A9" s="8">
        <v>2</v>
      </c>
      <c r="B9" s="9" t="s">
        <v>810</v>
      </c>
      <c r="C9" s="9" t="s">
        <v>811</v>
      </c>
      <c r="D9" s="9" t="s">
        <v>812</v>
      </c>
      <c r="E9" s="8" t="s">
        <v>808</v>
      </c>
      <c r="F9" s="10">
        <v>50</v>
      </c>
      <c r="G9" s="11">
        <v>1500</v>
      </c>
      <c r="H9" s="11">
        <v>300</v>
      </c>
      <c r="I9" s="9" t="s">
        <v>813</v>
      </c>
      <c r="J9" s="11" t="s">
        <v>35</v>
      </c>
      <c r="K9" s="8"/>
      <c r="L9" s="16"/>
      <c r="M9" s="16"/>
      <c r="N9" s="16"/>
      <c r="O9" s="8"/>
    </row>
    <row r="10" ht="18.75" customHeight="1" spans="1:15">
      <c r="A10" s="8">
        <v>3</v>
      </c>
      <c r="B10" s="9" t="s">
        <v>814</v>
      </c>
      <c r="C10" s="9" t="s">
        <v>453</v>
      </c>
      <c r="D10" s="9" t="s">
        <v>815</v>
      </c>
      <c r="E10" s="8" t="s">
        <v>808</v>
      </c>
      <c r="F10" s="10">
        <v>100</v>
      </c>
      <c r="G10" s="11">
        <v>3000</v>
      </c>
      <c r="H10" s="11">
        <v>600</v>
      </c>
      <c r="I10" s="9" t="s">
        <v>816</v>
      </c>
      <c r="J10" s="11" t="s">
        <v>35</v>
      </c>
      <c r="K10" s="8"/>
      <c r="L10" s="16"/>
      <c r="M10" s="16"/>
      <c r="N10" s="16"/>
      <c r="O10" s="8"/>
    </row>
    <row r="11" ht="18.75" customHeight="1" spans="1:15">
      <c r="A11" s="8">
        <v>4</v>
      </c>
      <c r="B11" s="9" t="s">
        <v>817</v>
      </c>
      <c r="C11" s="9" t="s">
        <v>818</v>
      </c>
      <c r="D11" s="9" t="s">
        <v>819</v>
      </c>
      <c r="E11" s="8" t="s">
        <v>808</v>
      </c>
      <c r="F11" s="10">
        <v>120</v>
      </c>
      <c r="G11" s="11">
        <v>3600</v>
      </c>
      <c r="H11" s="11">
        <v>720</v>
      </c>
      <c r="I11" s="9" t="s">
        <v>820</v>
      </c>
      <c r="J11" s="11" t="s">
        <v>35</v>
      </c>
      <c r="K11" s="8"/>
      <c r="L11" s="16"/>
      <c r="M11" s="16"/>
      <c r="N11" s="16"/>
      <c r="O11" s="8"/>
    </row>
    <row r="12" ht="18.75" customHeight="1" spans="1:15">
      <c r="A12" s="8" t="s">
        <v>64</v>
      </c>
      <c r="B12" s="8"/>
      <c r="C12" s="8"/>
      <c r="D12" s="8"/>
      <c r="E12" s="8"/>
      <c r="F12" s="12">
        <f>SUM(F8:F11)</f>
        <v>320</v>
      </c>
      <c r="G12" s="12">
        <f>SUM(G8:G11)</f>
        <v>9600</v>
      </c>
      <c r="H12" s="12">
        <f>SUM(H8:H11)</f>
        <v>1920</v>
      </c>
      <c r="I12" s="8"/>
      <c r="J12" s="8"/>
      <c r="K12" s="8"/>
      <c r="L12" s="16"/>
      <c r="M12" s="16"/>
      <c r="N12" s="16"/>
      <c r="O12" s="8"/>
    </row>
    <row r="13" ht="60" customHeight="1" spans="1:15">
      <c r="A13" s="13" t="s">
        <v>65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 t="s">
        <v>66</v>
      </c>
      <c r="M13" s="13"/>
      <c r="N13" s="13"/>
      <c r="O13" s="13"/>
    </row>
  </sheetData>
  <mergeCells count="6">
    <mergeCell ref="A2:L2"/>
    <mergeCell ref="A3:K3"/>
    <mergeCell ref="A4:L4"/>
    <mergeCell ref="C5:E5"/>
    <mergeCell ref="A13:K13"/>
    <mergeCell ref="L13:O13"/>
  </mergeCells>
  <conditionalFormatting sqref="B8:B11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D1:D7 D12:D65518">
    <cfRule type="duplicateValues" dxfId="0" priority="27"/>
  </conditionalFormatting>
  <conditionalFormatting sqref="B8:C1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zoomScale="85" zoomScaleNormal="85" zoomScaleSheetLayoutView="60" workbookViewId="0">
      <selection activeCell="D1" sqref="L$1:L$1048576 F$1:F$1048576 D$1:D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126</v>
      </c>
      <c r="L3" s="14" t="s">
        <v>2</v>
      </c>
      <c r="M3" s="15"/>
      <c r="N3" s="15"/>
      <c r="O3" s="15"/>
    </row>
    <row r="4" ht="17.25" customHeight="1" spans="1:12">
      <c r="A4" s="4" t="s">
        <v>127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东张博村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8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8" t="s">
        <v>128</v>
      </c>
      <c r="C8" s="18" t="s">
        <v>129</v>
      </c>
      <c r="D8" s="9" t="s">
        <v>130</v>
      </c>
      <c r="E8" s="8" t="s">
        <v>131</v>
      </c>
      <c r="F8" s="10">
        <v>6</v>
      </c>
      <c r="G8" s="10">
        <f t="shared" ref="G8:G10" si="0">H8*5</f>
        <v>180</v>
      </c>
      <c r="H8" s="10">
        <f t="shared" ref="H8:H10" si="1">F8*6</f>
        <v>36</v>
      </c>
      <c r="I8" s="18" t="s">
        <v>132</v>
      </c>
      <c r="J8" s="17" t="s">
        <v>35</v>
      </c>
      <c r="K8" s="8"/>
      <c r="L8" s="16"/>
      <c r="M8" s="16"/>
      <c r="N8" s="16"/>
      <c r="O8" s="8"/>
    </row>
    <row r="9" ht="18.75" customHeight="1" spans="1:15">
      <c r="A9" s="8">
        <v>2</v>
      </c>
      <c r="B9" s="18" t="s">
        <v>133</v>
      </c>
      <c r="C9" s="18" t="s">
        <v>134</v>
      </c>
      <c r="D9" s="9" t="s">
        <v>135</v>
      </c>
      <c r="E9" s="8" t="s">
        <v>131</v>
      </c>
      <c r="F9" s="10">
        <v>5</v>
      </c>
      <c r="G9" s="10">
        <f t="shared" si="0"/>
        <v>150</v>
      </c>
      <c r="H9" s="10">
        <f t="shared" si="1"/>
        <v>30</v>
      </c>
      <c r="I9" s="18" t="s">
        <v>136</v>
      </c>
      <c r="J9" s="17" t="s">
        <v>35</v>
      </c>
      <c r="K9" s="8"/>
      <c r="L9" s="16"/>
      <c r="M9" s="16"/>
      <c r="N9" s="16"/>
      <c r="O9" s="8"/>
    </row>
    <row r="10" ht="18.75" customHeight="1" spans="1:15">
      <c r="A10" s="8">
        <v>3</v>
      </c>
      <c r="B10" s="18" t="s">
        <v>137</v>
      </c>
      <c r="C10" s="18" t="s">
        <v>138</v>
      </c>
      <c r="D10" s="9" t="s">
        <v>139</v>
      </c>
      <c r="E10" s="8" t="s">
        <v>131</v>
      </c>
      <c r="F10" s="10">
        <v>20</v>
      </c>
      <c r="G10" s="10">
        <f t="shared" si="0"/>
        <v>600</v>
      </c>
      <c r="H10" s="10">
        <f t="shared" si="1"/>
        <v>120</v>
      </c>
      <c r="I10" s="18" t="s">
        <v>140</v>
      </c>
      <c r="J10" s="17" t="s">
        <v>35</v>
      </c>
      <c r="K10" s="8"/>
      <c r="L10" s="16"/>
      <c r="M10" s="16"/>
      <c r="N10" s="16"/>
      <c r="O10" s="8"/>
    </row>
    <row r="11" ht="18.75" customHeight="1" spans="1:15">
      <c r="A11" s="8">
        <v>4</v>
      </c>
      <c r="B11" s="9" t="s">
        <v>141</v>
      </c>
      <c r="C11" s="9" t="s">
        <v>142</v>
      </c>
      <c r="D11" s="9" t="s">
        <v>143</v>
      </c>
      <c r="E11" s="8" t="s">
        <v>131</v>
      </c>
      <c r="F11" s="10">
        <v>100</v>
      </c>
      <c r="G11" s="11">
        <v>3000</v>
      </c>
      <c r="H11" s="11">
        <v>600</v>
      </c>
      <c r="I11" s="9" t="s">
        <v>144</v>
      </c>
      <c r="J11" s="11" t="s">
        <v>35</v>
      </c>
      <c r="K11" s="8"/>
      <c r="L11" s="16"/>
      <c r="M11" s="16"/>
      <c r="N11" s="16"/>
      <c r="O11" s="8"/>
    </row>
    <row r="12" ht="18.75" customHeight="1" spans="1:15">
      <c r="A12" s="8" t="s">
        <v>64</v>
      </c>
      <c r="B12" s="8"/>
      <c r="C12" s="8"/>
      <c r="D12" s="8"/>
      <c r="E12" s="8"/>
      <c r="F12" s="12">
        <f>SUM(F8:F11)</f>
        <v>131</v>
      </c>
      <c r="G12" s="12">
        <f>SUM(G8:G11)</f>
        <v>3930</v>
      </c>
      <c r="H12" s="12">
        <f>SUM(H8:H11)</f>
        <v>786</v>
      </c>
      <c r="I12" s="8"/>
      <c r="J12" s="8"/>
      <c r="K12" s="8"/>
      <c r="L12" s="16"/>
      <c r="M12" s="16"/>
      <c r="N12" s="16"/>
      <c r="O12" s="8"/>
    </row>
    <row r="13" ht="60" customHeight="1" spans="1:15">
      <c r="A13" s="13" t="s">
        <v>65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 t="s">
        <v>66</v>
      </c>
      <c r="M13" s="13"/>
      <c r="N13" s="13"/>
      <c r="O13" s="13"/>
    </row>
  </sheetData>
  <mergeCells count="6">
    <mergeCell ref="A2:L2"/>
    <mergeCell ref="A3:K3"/>
    <mergeCell ref="A4:L4"/>
    <mergeCell ref="C5:E5"/>
    <mergeCell ref="A13:K13"/>
    <mergeCell ref="L13:O13"/>
  </mergeCells>
  <conditionalFormatting sqref="B11">
    <cfRule type="duplicateValues" dxfId="0" priority="7"/>
  </conditionalFormatting>
  <conditionalFormatting sqref="B11:C1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D1:D7 D12:D65518">
    <cfRule type="duplicateValues" dxfId="0" priority="21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zoomScale="85" zoomScaleNormal="85" zoomScaleSheetLayoutView="60" workbookViewId="0">
      <selection activeCell="D1" sqref="L$1:L$1048576 F$1:F$1048576 D$1:D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145</v>
      </c>
      <c r="L3" s="14" t="s">
        <v>2</v>
      </c>
      <c r="M3" s="15"/>
      <c r="N3" s="15"/>
      <c r="O3" s="15"/>
    </row>
    <row r="4" ht="17.25" customHeight="1" spans="1:12">
      <c r="A4" s="4" t="s">
        <v>146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徐杨村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8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8" t="s">
        <v>147</v>
      </c>
      <c r="C8" s="18" t="s">
        <v>148</v>
      </c>
      <c r="D8" s="11" t="s">
        <v>149</v>
      </c>
      <c r="E8" s="8" t="s">
        <v>150</v>
      </c>
      <c r="F8" s="11">
        <v>6</v>
      </c>
      <c r="G8" s="11">
        <f t="shared" ref="G8:G10" si="0">H8*5</f>
        <v>180</v>
      </c>
      <c r="H8" s="11">
        <f t="shared" ref="H8:H10" si="1">F8*6</f>
        <v>36</v>
      </c>
      <c r="I8" s="18" t="s">
        <v>151</v>
      </c>
      <c r="J8" s="17" t="s">
        <v>35</v>
      </c>
      <c r="K8" s="8"/>
      <c r="L8" s="16"/>
      <c r="M8" s="16"/>
      <c r="N8" s="16"/>
      <c r="O8" s="8"/>
    </row>
    <row r="9" ht="18.75" customHeight="1" spans="1:15">
      <c r="A9" s="8">
        <v>2</v>
      </c>
      <c r="B9" s="18" t="s">
        <v>152</v>
      </c>
      <c r="C9" s="18" t="s">
        <v>153</v>
      </c>
      <c r="D9" s="11" t="s">
        <v>154</v>
      </c>
      <c r="E9" s="8" t="s">
        <v>150</v>
      </c>
      <c r="F9" s="11">
        <v>20</v>
      </c>
      <c r="G9" s="11">
        <f t="shared" si="0"/>
        <v>600</v>
      </c>
      <c r="H9" s="11">
        <f t="shared" si="1"/>
        <v>120</v>
      </c>
      <c r="I9" s="18" t="s">
        <v>155</v>
      </c>
      <c r="J9" s="17" t="s">
        <v>35</v>
      </c>
      <c r="K9" s="8"/>
      <c r="L9" s="16"/>
      <c r="M9" s="16"/>
      <c r="N9" s="16"/>
      <c r="O9" s="8"/>
    </row>
    <row r="10" ht="18.75" customHeight="1" spans="1:15">
      <c r="A10" s="8">
        <v>3</v>
      </c>
      <c r="B10" s="11" t="s">
        <v>156</v>
      </c>
      <c r="C10" s="11" t="s">
        <v>157</v>
      </c>
      <c r="D10" s="11" t="s">
        <v>158</v>
      </c>
      <c r="E10" s="8" t="s">
        <v>150</v>
      </c>
      <c r="F10" s="11">
        <v>20</v>
      </c>
      <c r="G10" s="11">
        <f t="shared" si="0"/>
        <v>600</v>
      </c>
      <c r="H10" s="11">
        <f t="shared" si="1"/>
        <v>120</v>
      </c>
      <c r="I10" s="11" t="s">
        <v>159</v>
      </c>
      <c r="J10" s="17" t="s">
        <v>160</v>
      </c>
      <c r="K10" s="8"/>
      <c r="L10" s="16"/>
      <c r="M10" s="16"/>
      <c r="N10" s="16"/>
      <c r="O10" s="8"/>
    </row>
    <row r="11" ht="18.75" customHeight="1" spans="1:15">
      <c r="A11" s="8">
        <v>4</v>
      </c>
      <c r="B11" s="11" t="s">
        <v>161</v>
      </c>
      <c r="C11" s="11" t="s">
        <v>162</v>
      </c>
      <c r="D11" s="11" t="s">
        <v>163</v>
      </c>
      <c r="E11" s="8" t="s">
        <v>150</v>
      </c>
      <c r="F11" s="11">
        <v>150</v>
      </c>
      <c r="G11" s="11">
        <v>4500</v>
      </c>
      <c r="H11" s="11">
        <v>900</v>
      </c>
      <c r="I11" s="11" t="s">
        <v>164</v>
      </c>
      <c r="J11" s="11" t="s">
        <v>35</v>
      </c>
      <c r="K11" s="8"/>
      <c r="L11" s="16"/>
      <c r="M11" s="16"/>
      <c r="N11" s="16"/>
      <c r="O11" s="8"/>
    </row>
    <row r="12" ht="18.75" customHeight="1" spans="1:15">
      <c r="A12" s="8">
        <v>5</v>
      </c>
      <c r="B12" s="11" t="s">
        <v>165</v>
      </c>
      <c r="C12" s="11" t="s">
        <v>166</v>
      </c>
      <c r="D12" s="11" t="s">
        <v>167</v>
      </c>
      <c r="E12" s="8" t="s">
        <v>150</v>
      </c>
      <c r="F12" s="11">
        <v>150</v>
      </c>
      <c r="G12" s="11">
        <v>4500</v>
      </c>
      <c r="H12" s="11">
        <v>900</v>
      </c>
      <c r="I12" s="11" t="s">
        <v>168</v>
      </c>
      <c r="J12" s="11" t="s">
        <v>35</v>
      </c>
      <c r="K12" s="8"/>
      <c r="L12" s="16"/>
      <c r="M12" s="16"/>
      <c r="N12" s="16"/>
      <c r="O12" s="8"/>
    </row>
    <row r="13" ht="18.75" customHeight="1" spans="1:15">
      <c r="A13" s="8">
        <v>6</v>
      </c>
      <c r="B13" s="11" t="s">
        <v>169</v>
      </c>
      <c r="C13" s="11" t="s">
        <v>170</v>
      </c>
      <c r="D13" s="11" t="s">
        <v>171</v>
      </c>
      <c r="E13" s="8" t="s">
        <v>150</v>
      </c>
      <c r="F13" s="11">
        <v>100</v>
      </c>
      <c r="G13" s="11">
        <v>3000</v>
      </c>
      <c r="H13" s="11">
        <v>600</v>
      </c>
      <c r="I13" s="11" t="s">
        <v>172</v>
      </c>
      <c r="J13" s="11" t="s">
        <v>160</v>
      </c>
      <c r="K13" s="8"/>
      <c r="L13" s="16"/>
      <c r="M13" s="16"/>
      <c r="N13" s="16"/>
      <c r="O13" s="8"/>
    </row>
    <row r="14" ht="18.75" customHeight="1" spans="1:15">
      <c r="A14" s="8">
        <v>7</v>
      </c>
      <c r="B14" s="11" t="s">
        <v>173</v>
      </c>
      <c r="C14" s="11" t="s">
        <v>174</v>
      </c>
      <c r="D14" s="11" t="s">
        <v>175</v>
      </c>
      <c r="E14" s="8" t="s">
        <v>150</v>
      </c>
      <c r="F14" s="11">
        <v>100</v>
      </c>
      <c r="G14" s="11">
        <v>3000</v>
      </c>
      <c r="H14" s="11">
        <v>600</v>
      </c>
      <c r="I14" s="11" t="s">
        <v>176</v>
      </c>
      <c r="J14" s="11" t="s">
        <v>160</v>
      </c>
      <c r="K14" s="8"/>
      <c r="L14" s="16"/>
      <c r="M14" s="16"/>
      <c r="N14" s="16"/>
      <c r="O14" s="8"/>
    </row>
    <row r="15" ht="18.75" customHeight="1" spans="1:15">
      <c r="A15" s="8" t="s">
        <v>64</v>
      </c>
      <c r="B15" s="8"/>
      <c r="C15" s="8"/>
      <c r="D15" s="8"/>
      <c r="E15" s="8"/>
      <c r="F15" s="12">
        <f>SUM(F8:F14)</f>
        <v>546</v>
      </c>
      <c r="G15" s="12">
        <f>SUM(G8:G14)</f>
        <v>16380</v>
      </c>
      <c r="H15" s="12">
        <f>SUM(H8:H14)</f>
        <v>3276</v>
      </c>
      <c r="I15" s="8"/>
      <c r="J15" s="8"/>
      <c r="K15" s="8"/>
      <c r="L15" s="16"/>
      <c r="M15" s="16"/>
      <c r="N15" s="16"/>
      <c r="O15" s="8"/>
    </row>
    <row r="16" ht="60" customHeight="1" spans="1:15">
      <c r="A16" s="13" t="s">
        <v>65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 t="s">
        <v>66</v>
      </c>
      <c r="M16" s="13"/>
      <c r="N16" s="13"/>
      <c r="O16" s="13"/>
    </row>
  </sheetData>
  <mergeCells count="6">
    <mergeCell ref="A2:L2"/>
    <mergeCell ref="A3:K3"/>
    <mergeCell ref="A4:L4"/>
    <mergeCell ref="C5:E5"/>
    <mergeCell ref="A16:K16"/>
    <mergeCell ref="L16:O16"/>
  </mergeCells>
  <conditionalFormatting sqref="B11:B14">
    <cfRule type="duplicateValues" dxfId="0" priority="7"/>
  </conditionalFormatting>
  <conditionalFormatting sqref="D1:D7 D15:D65521">
    <cfRule type="duplicateValues" dxfId="0" priority="8"/>
  </conditionalFormatting>
  <conditionalFormatting sqref="B11:C1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6"/>
  <sheetViews>
    <sheetView zoomScale="85" zoomScaleNormal="85" zoomScaleSheetLayoutView="60" topLeftCell="A27" workbookViewId="0">
      <selection activeCell="L1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177</v>
      </c>
      <c r="L3" s="14" t="s">
        <v>2</v>
      </c>
      <c r="M3" s="15"/>
      <c r="N3" s="15"/>
      <c r="O3" s="15"/>
    </row>
    <row r="4" ht="17.25" customHeight="1" spans="1:12">
      <c r="A4" s="4" t="s">
        <v>178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任楼村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8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8" t="s">
        <v>179</v>
      </c>
      <c r="C8" s="18" t="s">
        <v>180</v>
      </c>
      <c r="D8" s="11" t="s">
        <v>181</v>
      </c>
      <c r="E8" s="8" t="s">
        <v>182</v>
      </c>
      <c r="F8" s="11">
        <v>10</v>
      </c>
      <c r="G8" s="11">
        <f t="shared" ref="G8:G40" si="0">H8*5</f>
        <v>300</v>
      </c>
      <c r="H8" s="11">
        <f t="shared" ref="H8:H40" si="1">F8*6</f>
        <v>60</v>
      </c>
      <c r="I8" s="18" t="s">
        <v>183</v>
      </c>
      <c r="J8" s="17" t="s">
        <v>35</v>
      </c>
      <c r="K8" s="8"/>
      <c r="L8" s="16"/>
      <c r="M8" s="16"/>
      <c r="N8" s="16"/>
      <c r="O8" s="8"/>
    </row>
    <row r="9" ht="18.75" customHeight="1" spans="1:15">
      <c r="A9" s="8">
        <v>2</v>
      </c>
      <c r="B9" s="18" t="s">
        <v>184</v>
      </c>
      <c r="C9" s="18" t="s">
        <v>185</v>
      </c>
      <c r="D9" s="11" t="s">
        <v>186</v>
      </c>
      <c r="E9" s="8" t="s">
        <v>182</v>
      </c>
      <c r="F9" s="11">
        <v>10</v>
      </c>
      <c r="G9" s="11">
        <f t="shared" si="0"/>
        <v>300</v>
      </c>
      <c r="H9" s="11">
        <f t="shared" si="1"/>
        <v>60</v>
      </c>
      <c r="I9" s="18" t="s">
        <v>187</v>
      </c>
      <c r="J9" s="17" t="s">
        <v>35</v>
      </c>
      <c r="K9" s="8"/>
      <c r="L9" s="16"/>
      <c r="M9" s="16"/>
      <c r="N9" s="16"/>
      <c r="O9" s="8"/>
    </row>
    <row r="10" ht="18.75" customHeight="1" spans="1:15">
      <c r="A10" s="8">
        <v>3</v>
      </c>
      <c r="B10" s="18" t="s">
        <v>188</v>
      </c>
      <c r="C10" s="18" t="s">
        <v>189</v>
      </c>
      <c r="D10" s="11" t="s">
        <v>190</v>
      </c>
      <c r="E10" s="8" t="s">
        <v>182</v>
      </c>
      <c r="F10" s="11">
        <v>3</v>
      </c>
      <c r="G10" s="11">
        <f t="shared" si="0"/>
        <v>90</v>
      </c>
      <c r="H10" s="11">
        <f t="shared" si="1"/>
        <v>18</v>
      </c>
      <c r="I10" s="18" t="s">
        <v>191</v>
      </c>
      <c r="J10" s="17" t="s">
        <v>35</v>
      </c>
      <c r="K10" s="8"/>
      <c r="L10" s="16"/>
      <c r="M10" s="16"/>
      <c r="N10" s="16"/>
      <c r="O10" s="8"/>
    </row>
    <row r="11" ht="18.75" customHeight="1" spans="1:15">
      <c r="A11" s="8">
        <v>4</v>
      </c>
      <c r="B11" s="18" t="s">
        <v>192</v>
      </c>
      <c r="C11" s="18" t="s">
        <v>193</v>
      </c>
      <c r="D11" s="11" t="s">
        <v>194</v>
      </c>
      <c r="E11" s="8" t="s">
        <v>182</v>
      </c>
      <c r="F11" s="11">
        <v>10</v>
      </c>
      <c r="G11" s="11">
        <f t="shared" si="0"/>
        <v>300</v>
      </c>
      <c r="H11" s="11">
        <f t="shared" si="1"/>
        <v>60</v>
      </c>
      <c r="I11" s="18" t="s">
        <v>195</v>
      </c>
      <c r="J11" s="17" t="s">
        <v>35</v>
      </c>
      <c r="K11" s="8"/>
      <c r="L11" s="16"/>
      <c r="M11" s="16"/>
      <c r="N11" s="16"/>
      <c r="O11" s="8"/>
    </row>
    <row r="12" ht="18.75" customHeight="1" spans="1:15">
      <c r="A12" s="8">
        <v>5</v>
      </c>
      <c r="B12" s="18" t="s">
        <v>196</v>
      </c>
      <c r="C12" s="18" t="s">
        <v>197</v>
      </c>
      <c r="D12" s="11" t="s">
        <v>198</v>
      </c>
      <c r="E12" s="8" t="s">
        <v>182</v>
      </c>
      <c r="F12" s="11">
        <v>2</v>
      </c>
      <c r="G12" s="11">
        <f t="shared" si="0"/>
        <v>60</v>
      </c>
      <c r="H12" s="11">
        <f t="shared" si="1"/>
        <v>12</v>
      </c>
      <c r="I12" s="18" t="s">
        <v>199</v>
      </c>
      <c r="J12" s="17" t="s">
        <v>35</v>
      </c>
      <c r="K12" s="8"/>
      <c r="L12" s="16"/>
      <c r="M12" s="16"/>
      <c r="N12" s="16"/>
      <c r="O12" s="8"/>
    </row>
    <row r="13" ht="18.75" customHeight="1" spans="1:15">
      <c r="A13" s="8">
        <v>6</v>
      </c>
      <c r="B13" s="18" t="s">
        <v>200</v>
      </c>
      <c r="C13" s="18" t="s">
        <v>201</v>
      </c>
      <c r="D13" s="11" t="s">
        <v>202</v>
      </c>
      <c r="E13" s="8" t="s">
        <v>182</v>
      </c>
      <c r="F13" s="11">
        <v>10</v>
      </c>
      <c r="G13" s="11">
        <f t="shared" si="0"/>
        <v>300</v>
      </c>
      <c r="H13" s="11">
        <f t="shared" si="1"/>
        <v>60</v>
      </c>
      <c r="I13" s="18" t="s">
        <v>203</v>
      </c>
      <c r="J13" s="17" t="s">
        <v>35</v>
      </c>
      <c r="K13" s="8"/>
      <c r="L13" s="16"/>
      <c r="M13" s="16"/>
      <c r="N13" s="16"/>
      <c r="O13" s="8"/>
    </row>
    <row r="14" ht="18.75" customHeight="1" spans="1:15">
      <c r="A14" s="8">
        <v>7</v>
      </c>
      <c r="B14" s="18" t="s">
        <v>204</v>
      </c>
      <c r="C14" s="18" t="s">
        <v>205</v>
      </c>
      <c r="D14" s="11" t="s">
        <v>206</v>
      </c>
      <c r="E14" s="8" t="s">
        <v>182</v>
      </c>
      <c r="F14" s="11">
        <v>10</v>
      </c>
      <c r="G14" s="11">
        <f t="shared" si="0"/>
        <v>300</v>
      </c>
      <c r="H14" s="11">
        <f t="shared" si="1"/>
        <v>60</v>
      </c>
      <c r="I14" s="18" t="s">
        <v>207</v>
      </c>
      <c r="J14" s="17" t="s">
        <v>35</v>
      </c>
      <c r="K14" s="8"/>
      <c r="L14" s="16"/>
      <c r="M14" s="16"/>
      <c r="N14" s="16"/>
      <c r="O14" s="8"/>
    </row>
    <row r="15" ht="18.75" customHeight="1" spans="1:15">
      <c r="A15" s="8">
        <v>8</v>
      </c>
      <c r="B15" s="18" t="s">
        <v>208</v>
      </c>
      <c r="C15" s="18" t="s">
        <v>209</v>
      </c>
      <c r="D15" s="11" t="s">
        <v>210</v>
      </c>
      <c r="E15" s="8" t="s">
        <v>182</v>
      </c>
      <c r="F15" s="11">
        <v>5</v>
      </c>
      <c r="G15" s="11">
        <f t="shared" si="0"/>
        <v>150</v>
      </c>
      <c r="H15" s="11">
        <f t="shared" si="1"/>
        <v>30</v>
      </c>
      <c r="I15" s="18" t="s">
        <v>211</v>
      </c>
      <c r="J15" s="17" t="s">
        <v>35</v>
      </c>
      <c r="K15" s="8"/>
      <c r="L15" s="16"/>
      <c r="M15" s="16"/>
      <c r="N15" s="16"/>
      <c r="O15" s="8"/>
    </row>
    <row r="16" ht="18.75" customHeight="1" spans="1:15">
      <c r="A16" s="8">
        <v>9</v>
      </c>
      <c r="B16" s="18" t="s">
        <v>212</v>
      </c>
      <c r="C16" s="18" t="s">
        <v>213</v>
      </c>
      <c r="D16" s="11" t="s">
        <v>214</v>
      </c>
      <c r="E16" s="8" t="s">
        <v>182</v>
      </c>
      <c r="F16" s="11">
        <v>10</v>
      </c>
      <c r="G16" s="11">
        <f t="shared" si="0"/>
        <v>300</v>
      </c>
      <c r="H16" s="11">
        <f t="shared" si="1"/>
        <v>60</v>
      </c>
      <c r="I16" s="18" t="s">
        <v>215</v>
      </c>
      <c r="J16" s="17" t="s">
        <v>35</v>
      </c>
      <c r="K16" s="8"/>
      <c r="L16" s="16"/>
      <c r="M16" s="16"/>
      <c r="N16" s="16"/>
      <c r="O16" s="8"/>
    </row>
    <row r="17" ht="18.75" customHeight="1" spans="1:15">
      <c r="A17" s="8">
        <v>10</v>
      </c>
      <c r="B17" s="18" t="s">
        <v>216</v>
      </c>
      <c r="C17" s="18" t="s">
        <v>217</v>
      </c>
      <c r="D17" s="11" t="s">
        <v>218</v>
      </c>
      <c r="E17" s="8" t="s">
        <v>182</v>
      </c>
      <c r="F17" s="11">
        <v>10</v>
      </c>
      <c r="G17" s="11">
        <f t="shared" si="0"/>
        <v>300</v>
      </c>
      <c r="H17" s="11">
        <f t="shared" si="1"/>
        <v>60</v>
      </c>
      <c r="I17" s="18" t="s">
        <v>219</v>
      </c>
      <c r="J17" s="17" t="s">
        <v>35</v>
      </c>
      <c r="K17" s="8"/>
      <c r="L17" s="16"/>
      <c r="M17" s="16"/>
      <c r="N17" s="16"/>
      <c r="O17" s="8"/>
    </row>
    <row r="18" ht="18.75" customHeight="1" spans="1:15">
      <c r="A18" s="8">
        <v>11</v>
      </c>
      <c r="B18" s="18" t="s">
        <v>220</v>
      </c>
      <c r="C18" s="18" t="s">
        <v>221</v>
      </c>
      <c r="D18" s="11" t="s">
        <v>222</v>
      </c>
      <c r="E18" s="8" t="s">
        <v>182</v>
      </c>
      <c r="F18" s="11">
        <v>10</v>
      </c>
      <c r="G18" s="11">
        <f t="shared" si="0"/>
        <v>300</v>
      </c>
      <c r="H18" s="11">
        <f t="shared" si="1"/>
        <v>60</v>
      </c>
      <c r="I18" s="18" t="s">
        <v>223</v>
      </c>
      <c r="J18" s="17" t="s">
        <v>35</v>
      </c>
      <c r="K18" s="8"/>
      <c r="L18" s="16"/>
      <c r="M18" s="16"/>
      <c r="N18" s="16"/>
      <c r="O18" s="8"/>
    </row>
    <row r="19" ht="18.75" customHeight="1" spans="1:15">
      <c r="A19" s="8">
        <v>12</v>
      </c>
      <c r="B19" s="18" t="s">
        <v>224</v>
      </c>
      <c r="C19" s="18" t="s">
        <v>225</v>
      </c>
      <c r="D19" s="11" t="s">
        <v>226</v>
      </c>
      <c r="E19" s="8" t="s">
        <v>182</v>
      </c>
      <c r="F19" s="11">
        <v>10</v>
      </c>
      <c r="G19" s="11">
        <f t="shared" si="0"/>
        <v>300</v>
      </c>
      <c r="H19" s="11">
        <f t="shared" si="1"/>
        <v>60</v>
      </c>
      <c r="I19" s="18" t="s">
        <v>227</v>
      </c>
      <c r="J19" s="17" t="s">
        <v>35</v>
      </c>
      <c r="K19" s="8"/>
      <c r="L19" s="16"/>
      <c r="M19" s="16"/>
      <c r="N19" s="16"/>
      <c r="O19" s="8"/>
    </row>
    <row r="20" ht="18.75" customHeight="1" spans="1:15">
      <c r="A20" s="8">
        <v>13</v>
      </c>
      <c r="B20" s="18" t="s">
        <v>228</v>
      </c>
      <c r="C20" s="18" t="s">
        <v>229</v>
      </c>
      <c r="D20" s="11" t="s">
        <v>230</v>
      </c>
      <c r="E20" s="8" t="s">
        <v>182</v>
      </c>
      <c r="F20" s="11">
        <v>10</v>
      </c>
      <c r="G20" s="11">
        <f t="shared" si="0"/>
        <v>300</v>
      </c>
      <c r="H20" s="11">
        <f t="shared" si="1"/>
        <v>60</v>
      </c>
      <c r="I20" s="18" t="s">
        <v>231</v>
      </c>
      <c r="J20" s="17" t="s">
        <v>35</v>
      </c>
      <c r="K20" s="8"/>
      <c r="L20" s="16"/>
      <c r="M20" s="16"/>
      <c r="N20" s="16"/>
      <c r="O20" s="8"/>
    </row>
    <row r="21" ht="18.75" customHeight="1" spans="1:15">
      <c r="A21" s="8">
        <v>14</v>
      </c>
      <c r="B21" s="18" t="s">
        <v>232</v>
      </c>
      <c r="C21" s="18" t="s">
        <v>233</v>
      </c>
      <c r="D21" s="11" t="s">
        <v>234</v>
      </c>
      <c r="E21" s="8" t="s">
        <v>182</v>
      </c>
      <c r="F21" s="11">
        <v>20</v>
      </c>
      <c r="G21" s="11">
        <f t="shared" si="0"/>
        <v>600</v>
      </c>
      <c r="H21" s="11">
        <f t="shared" si="1"/>
        <v>120</v>
      </c>
      <c r="I21" s="18" t="s">
        <v>235</v>
      </c>
      <c r="J21" s="17" t="s">
        <v>35</v>
      </c>
      <c r="K21" s="8"/>
      <c r="L21" s="16"/>
      <c r="M21" s="16"/>
      <c r="N21" s="16"/>
      <c r="O21" s="8"/>
    </row>
    <row r="22" ht="18.75" customHeight="1" spans="1:15">
      <c r="A22" s="8">
        <v>15</v>
      </c>
      <c r="B22" s="18" t="s">
        <v>236</v>
      </c>
      <c r="C22" s="18" t="s">
        <v>237</v>
      </c>
      <c r="D22" s="11" t="s">
        <v>238</v>
      </c>
      <c r="E22" s="8" t="s">
        <v>182</v>
      </c>
      <c r="F22" s="11">
        <v>4</v>
      </c>
      <c r="G22" s="11">
        <f t="shared" si="0"/>
        <v>120</v>
      </c>
      <c r="H22" s="11">
        <f t="shared" si="1"/>
        <v>24</v>
      </c>
      <c r="I22" s="18" t="s">
        <v>239</v>
      </c>
      <c r="J22" s="17" t="s">
        <v>35</v>
      </c>
      <c r="K22" s="8"/>
      <c r="L22" s="16"/>
      <c r="M22" s="16"/>
      <c r="N22" s="16"/>
      <c r="O22" s="8"/>
    </row>
    <row r="23" ht="18.75" customHeight="1" spans="1:15">
      <c r="A23" s="8">
        <v>16</v>
      </c>
      <c r="B23" s="18" t="s">
        <v>240</v>
      </c>
      <c r="C23" s="18" t="s">
        <v>241</v>
      </c>
      <c r="D23" s="11" t="s">
        <v>242</v>
      </c>
      <c r="E23" s="8" t="s">
        <v>182</v>
      </c>
      <c r="F23" s="11">
        <v>4.5</v>
      </c>
      <c r="G23" s="11">
        <f t="shared" si="0"/>
        <v>135</v>
      </c>
      <c r="H23" s="11">
        <f t="shared" si="1"/>
        <v>27</v>
      </c>
      <c r="I23" s="18" t="s">
        <v>243</v>
      </c>
      <c r="J23" s="17" t="s">
        <v>35</v>
      </c>
      <c r="K23" s="8"/>
      <c r="L23" s="16"/>
      <c r="M23" s="16"/>
      <c r="N23" s="16"/>
      <c r="O23" s="8"/>
    </row>
    <row r="24" ht="18.75" customHeight="1" spans="1:15">
      <c r="A24" s="8">
        <v>17</v>
      </c>
      <c r="B24" s="18" t="s">
        <v>244</v>
      </c>
      <c r="C24" s="18" t="s">
        <v>245</v>
      </c>
      <c r="D24" s="11" t="s">
        <v>246</v>
      </c>
      <c r="E24" s="8" t="s">
        <v>182</v>
      </c>
      <c r="F24" s="11">
        <v>20</v>
      </c>
      <c r="G24" s="11">
        <f t="shared" si="0"/>
        <v>600</v>
      </c>
      <c r="H24" s="11">
        <f t="shared" si="1"/>
        <v>120</v>
      </c>
      <c r="I24" s="18" t="s">
        <v>247</v>
      </c>
      <c r="J24" s="17" t="s">
        <v>35</v>
      </c>
      <c r="K24" s="8"/>
      <c r="L24" s="16"/>
      <c r="M24" s="16"/>
      <c r="N24" s="16"/>
      <c r="O24" s="8"/>
    </row>
    <row r="25" ht="18.75" customHeight="1" spans="1:15">
      <c r="A25" s="8">
        <v>18</v>
      </c>
      <c r="B25" s="18" t="s">
        <v>248</v>
      </c>
      <c r="C25" s="18" t="s">
        <v>249</v>
      </c>
      <c r="D25" s="11" t="s">
        <v>250</v>
      </c>
      <c r="E25" s="8" t="s">
        <v>182</v>
      </c>
      <c r="F25" s="11">
        <v>4</v>
      </c>
      <c r="G25" s="11">
        <f t="shared" si="0"/>
        <v>120</v>
      </c>
      <c r="H25" s="11">
        <f t="shared" si="1"/>
        <v>24</v>
      </c>
      <c r="I25" s="18" t="s">
        <v>251</v>
      </c>
      <c r="J25" s="17" t="s">
        <v>35</v>
      </c>
      <c r="K25" s="8"/>
      <c r="L25" s="16"/>
      <c r="M25" s="16"/>
      <c r="N25" s="16"/>
      <c r="O25" s="8"/>
    </row>
    <row r="26" ht="18.75" customHeight="1" spans="1:15">
      <c r="A26" s="8">
        <v>19</v>
      </c>
      <c r="B26" s="18" t="s">
        <v>252</v>
      </c>
      <c r="C26" s="18" t="s">
        <v>253</v>
      </c>
      <c r="D26" s="11" t="s">
        <v>254</v>
      </c>
      <c r="E26" s="8" t="s">
        <v>182</v>
      </c>
      <c r="F26" s="11">
        <v>10</v>
      </c>
      <c r="G26" s="11">
        <f t="shared" si="0"/>
        <v>300</v>
      </c>
      <c r="H26" s="11">
        <f t="shared" si="1"/>
        <v>60</v>
      </c>
      <c r="I26" s="18" t="s">
        <v>255</v>
      </c>
      <c r="J26" s="17" t="s">
        <v>35</v>
      </c>
      <c r="K26" s="8"/>
      <c r="L26" s="16"/>
      <c r="M26" s="16"/>
      <c r="N26" s="16"/>
      <c r="O26" s="8"/>
    </row>
    <row r="27" ht="18.75" customHeight="1" spans="1:15">
      <c r="A27" s="8">
        <v>20</v>
      </c>
      <c r="B27" s="18" t="s">
        <v>256</v>
      </c>
      <c r="C27" s="18" t="s">
        <v>257</v>
      </c>
      <c r="D27" s="11" t="s">
        <v>258</v>
      </c>
      <c r="E27" s="8" t="s">
        <v>182</v>
      </c>
      <c r="F27" s="11">
        <v>5</v>
      </c>
      <c r="G27" s="11">
        <f t="shared" si="0"/>
        <v>150</v>
      </c>
      <c r="H27" s="11">
        <f t="shared" si="1"/>
        <v>30</v>
      </c>
      <c r="I27" s="18" t="s">
        <v>259</v>
      </c>
      <c r="J27" s="17" t="s">
        <v>35</v>
      </c>
      <c r="K27" s="8"/>
      <c r="L27" s="16"/>
      <c r="M27" s="16"/>
      <c r="N27" s="16"/>
      <c r="O27" s="8"/>
    </row>
    <row r="28" ht="18.75" customHeight="1" spans="1:15">
      <c r="A28" s="8">
        <v>21</v>
      </c>
      <c r="B28" s="18" t="s">
        <v>260</v>
      </c>
      <c r="C28" s="18" t="s">
        <v>261</v>
      </c>
      <c r="D28" s="11" t="s">
        <v>262</v>
      </c>
      <c r="E28" s="8" t="s">
        <v>182</v>
      </c>
      <c r="F28" s="11">
        <v>5</v>
      </c>
      <c r="G28" s="11">
        <f t="shared" si="0"/>
        <v>150</v>
      </c>
      <c r="H28" s="11">
        <f t="shared" si="1"/>
        <v>30</v>
      </c>
      <c r="I28" s="18" t="s">
        <v>263</v>
      </c>
      <c r="J28" s="17" t="s">
        <v>35</v>
      </c>
      <c r="K28" s="8"/>
      <c r="L28" s="16"/>
      <c r="M28" s="16"/>
      <c r="N28" s="16"/>
      <c r="O28" s="8"/>
    </row>
    <row r="29" ht="18.75" customHeight="1" spans="1:15">
      <c r="A29" s="8">
        <v>22</v>
      </c>
      <c r="B29" s="18" t="s">
        <v>264</v>
      </c>
      <c r="C29" s="18" t="s">
        <v>265</v>
      </c>
      <c r="D29" s="11" t="s">
        <v>266</v>
      </c>
      <c r="E29" s="8" t="s">
        <v>182</v>
      </c>
      <c r="F29" s="11">
        <v>5</v>
      </c>
      <c r="G29" s="11">
        <f t="shared" si="0"/>
        <v>150</v>
      </c>
      <c r="H29" s="11">
        <f t="shared" si="1"/>
        <v>30</v>
      </c>
      <c r="I29" s="18" t="s">
        <v>267</v>
      </c>
      <c r="J29" s="17" t="s">
        <v>35</v>
      </c>
      <c r="K29" s="8"/>
      <c r="L29" s="16"/>
      <c r="M29" s="16"/>
      <c r="N29" s="16"/>
      <c r="O29" s="8"/>
    </row>
    <row r="30" ht="18.75" customHeight="1" spans="1:15">
      <c r="A30" s="8">
        <v>23</v>
      </c>
      <c r="B30" s="18" t="s">
        <v>268</v>
      </c>
      <c r="C30" s="18" t="s">
        <v>269</v>
      </c>
      <c r="D30" s="11" t="s">
        <v>270</v>
      </c>
      <c r="E30" s="8" t="s">
        <v>182</v>
      </c>
      <c r="F30" s="11">
        <v>5</v>
      </c>
      <c r="G30" s="11">
        <f t="shared" si="0"/>
        <v>150</v>
      </c>
      <c r="H30" s="11">
        <f t="shared" si="1"/>
        <v>30</v>
      </c>
      <c r="I30" s="18" t="s">
        <v>271</v>
      </c>
      <c r="J30" s="17" t="s">
        <v>35</v>
      </c>
      <c r="K30" s="8"/>
      <c r="L30" s="16"/>
      <c r="M30" s="16"/>
      <c r="N30" s="16"/>
      <c r="O30" s="8"/>
    </row>
    <row r="31" ht="18.75" customHeight="1" spans="1:15">
      <c r="A31" s="8">
        <v>24</v>
      </c>
      <c r="B31" s="18" t="s">
        <v>272</v>
      </c>
      <c r="C31" s="18" t="s">
        <v>273</v>
      </c>
      <c r="D31" s="11" t="s">
        <v>274</v>
      </c>
      <c r="E31" s="8" t="s">
        <v>182</v>
      </c>
      <c r="F31" s="11">
        <v>10</v>
      </c>
      <c r="G31" s="11">
        <f t="shared" si="0"/>
        <v>300</v>
      </c>
      <c r="H31" s="11">
        <f t="shared" si="1"/>
        <v>60</v>
      </c>
      <c r="I31" s="18" t="s">
        <v>275</v>
      </c>
      <c r="J31" s="17" t="s">
        <v>35</v>
      </c>
      <c r="K31" s="8"/>
      <c r="L31" s="16"/>
      <c r="M31" s="16"/>
      <c r="N31" s="16"/>
      <c r="O31" s="8"/>
    </row>
    <row r="32" ht="18.75" customHeight="1" spans="1:15">
      <c r="A32" s="8">
        <v>25</v>
      </c>
      <c r="B32" s="18" t="s">
        <v>276</v>
      </c>
      <c r="C32" s="18" t="s">
        <v>277</v>
      </c>
      <c r="D32" s="11" t="s">
        <v>278</v>
      </c>
      <c r="E32" s="8" t="s">
        <v>182</v>
      </c>
      <c r="F32" s="11">
        <v>2</v>
      </c>
      <c r="G32" s="11">
        <f t="shared" si="0"/>
        <v>60</v>
      </c>
      <c r="H32" s="11">
        <f t="shared" si="1"/>
        <v>12</v>
      </c>
      <c r="I32" s="18" t="s">
        <v>279</v>
      </c>
      <c r="J32" s="17" t="s">
        <v>280</v>
      </c>
      <c r="K32" s="8"/>
      <c r="L32" s="16"/>
      <c r="M32" s="16"/>
      <c r="N32" s="16"/>
      <c r="O32" s="8"/>
    </row>
    <row r="33" ht="18.75" customHeight="1" spans="1:15">
      <c r="A33" s="8">
        <v>26</v>
      </c>
      <c r="B33" s="18" t="s">
        <v>281</v>
      </c>
      <c r="C33" s="18" t="s">
        <v>282</v>
      </c>
      <c r="D33" s="11" t="s">
        <v>283</v>
      </c>
      <c r="E33" s="8" t="s">
        <v>182</v>
      </c>
      <c r="F33" s="11">
        <v>5</v>
      </c>
      <c r="G33" s="11">
        <f t="shared" si="0"/>
        <v>150</v>
      </c>
      <c r="H33" s="11">
        <f t="shared" si="1"/>
        <v>30</v>
      </c>
      <c r="I33" s="18" t="s">
        <v>284</v>
      </c>
      <c r="J33" s="17" t="s">
        <v>35</v>
      </c>
      <c r="K33" s="8"/>
      <c r="L33" s="16"/>
      <c r="M33" s="16"/>
      <c r="N33" s="16"/>
      <c r="O33" s="8"/>
    </row>
    <row r="34" ht="18.75" customHeight="1" spans="1:15">
      <c r="A34" s="8">
        <v>27</v>
      </c>
      <c r="B34" s="18" t="s">
        <v>285</v>
      </c>
      <c r="C34" s="18" t="s">
        <v>286</v>
      </c>
      <c r="D34" s="11" t="s">
        <v>287</v>
      </c>
      <c r="E34" s="8" t="s">
        <v>182</v>
      </c>
      <c r="F34" s="11">
        <v>20</v>
      </c>
      <c r="G34" s="11">
        <f t="shared" si="0"/>
        <v>600</v>
      </c>
      <c r="H34" s="11">
        <f t="shared" si="1"/>
        <v>120</v>
      </c>
      <c r="I34" s="18" t="s">
        <v>288</v>
      </c>
      <c r="J34" s="17" t="s">
        <v>35</v>
      </c>
      <c r="K34" s="8"/>
      <c r="L34" s="16"/>
      <c r="M34" s="16"/>
      <c r="N34" s="16"/>
      <c r="O34" s="8"/>
    </row>
    <row r="35" ht="18.75" customHeight="1" spans="1:15">
      <c r="A35" s="8">
        <v>28</v>
      </c>
      <c r="B35" s="18" t="s">
        <v>289</v>
      </c>
      <c r="C35" s="18" t="s">
        <v>290</v>
      </c>
      <c r="D35" s="11" t="s">
        <v>291</v>
      </c>
      <c r="E35" s="8" t="s">
        <v>182</v>
      </c>
      <c r="F35" s="11">
        <v>8</v>
      </c>
      <c r="G35" s="11">
        <f t="shared" si="0"/>
        <v>240</v>
      </c>
      <c r="H35" s="11">
        <f t="shared" si="1"/>
        <v>48</v>
      </c>
      <c r="I35" s="18" t="s">
        <v>292</v>
      </c>
      <c r="J35" s="17" t="s">
        <v>35</v>
      </c>
      <c r="K35" s="8"/>
      <c r="L35" s="16"/>
      <c r="M35" s="16"/>
      <c r="N35" s="16"/>
      <c r="O35" s="8"/>
    </row>
    <row r="36" ht="18.75" customHeight="1" spans="1:15">
      <c r="A36" s="8">
        <v>29</v>
      </c>
      <c r="B36" s="18" t="s">
        <v>293</v>
      </c>
      <c r="C36" s="18" t="s">
        <v>294</v>
      </c>
      <c r="D36" s="11" t="s">
        <v>295</v>
      </c>
      <c r="E36" s="8" t="s">
        <v>182</v>
      </c>
      <c r="F36" s="11">
        <v>4</v>
      </c>
      <c r="G36" s="11">
        <f t="shared" si="0"/>
        <v>120</v>
      </c>
      <c r="H36" s="11">
        <f t="shared" si="1"/>
        <v>24</v>
      </c>
      <c r="I36" s="18" t="s">
        <v>296</v>
      </c>
      <c r="J36" s="17" t="s">
        <v>35</v>
      </c>
      <c r="K36" s="8"/>
      <c r="L36" s="16"/>
      <c r="M36" s="16"/>
      <c r="N36" s="16"/>
      <c r="O36" s="8"/>
    </row>
    <row r="37" ht="18.75" customHeight="1" spans="1:15">
      <c r="A37" s="8">
        <v>30</v>
      </c>
      <c r="B37" s="18" t="s">
        <v>297</v>
      </c>
      <c r="C37" s="18" t="s">
        <v>298</v>
      </c>
      <c r="D37" s="11" t="s">
        <v>299</v>
      </c>
      <c r="E37" s="8" t="s">
        <v>182</v>
      </c>
      <c r="F37" s="11">
        <v>5</v>
      </c>
      <c r="G37" s="11">
        <f t="shared" si="0"/>
        <v>150</v>
      </c>
      <c r="H37" s="11">
        <f t="shared" si="1"/>
        <v>30</v>
      </c>
      <c r="I37" s="18" t="s">
        <v>300</v>
      </c>
      <c r="J37" s="17" t="s">
        <v>35</v>
      </c>
      <c r="K37" s="8"/>
      <c r="L37" s="16"/>
      <c r="M37" s="16"/>
      <c r="N37" s="16"/>
      <c r="O37" s="8"/>
    </row>
    <row r="38" ht="18.75" customHeight="1" spans="1:15">
      <c r="A38" s="8">
        <v>31</v>
      </c>
      <c r="B38" s="18" t="s">
        <v>301</v>
      </c>
      <c r="C38" s="18" t="s">
        <v>302</v>
      </c>
      <c r="D38" s="11" t="s">
        <v>303</v>
      </c>
      <c r="E38" s="8" t="s">
        <v>182</v>
      </c>
      <c r="F38" s="11">
        <v>5</v>
      </c>
      <c r="G38" s="11">
        <f t="shared" si="0"/>
        <v>150</v>
      </c>
      <c r="H38" s="11">
        <f t="shared" si="1"/>
        <v>30</v>
      </c>
      <c r="I38" s="18" t="s">
        <v>304</v>
      </c>
      <c r="J38" s="17" t="s">
        <v>35</v>
      </c>
      <c r="K38" s="8"/>
      <c r="L38" s="16"/>
      <c r="M38" s="16"/>
      <c r="N38" s="16"/>
      <c r="O38" s="8"/>
    </row>
    <row r="39" ht="18.75" customHeight="1" spans="1:15">
      <c r="A39" s="8">
        <v>32</v>
      </c>
      <c r="B39" s="18" t="s">
        <v>305</v>
      </c>
      <c r="C39" s="18" t="s">
        <v>306</v>
      </c>
      <c r="D39" s="11" t="s">
        <v>307</v>
      </c>
      <c r="E39" s="8" t="s">
        <v>182</v>
      </c>
      <c r="F39" s="11">
        <v>10</v>
      </c>
      <c r="G39" s="11">
        <f t="shared" si="0"/>
        <v>300</v>
      </c>
      <c r="H39" s="11">
        <f t="shared" si="1"/>
        <v>60</v>
      </c>
      <c r="I39" s="18" t="s">
        <v>308</v>
      </c>
      <c r="J39" s="17" t="s">
        <v>35</v>
      </c>
      <c r="K39" s="8"/>
      <c r="L39" s="16"/>
      <c r="M39" s="16"/>
      <c r="N39" s="16"/>
      <c r="O39" s="8"/>
    </row>
    <row r="40" ht="18.75" customHeight="1" spans="1:15">
      <c r="A40" s="8">
        <v>33</v>
      </c>
      <c r="B40" s="18" t="s">
        <v>309</v>
      </c>
      <c r="C40" s="18" t="s">
        <v>310</v>
      </c>
      <c r="D40" s="11" t="s">
        <v>311</v>
      </c>
      <c r="E40" s="8" t="s">
        <v>182</v>
      </c>
      <c r="F40" s="11">
        <v>10</v>
      </c>
      <c r="G40" s="11">
        <f t="shared" si="0"/>
        <v>300</v>
      </c>
      <c r="H40" s="11">
        <f t="shared" si="1"/>
        <v>60</v>
      </c>
      <c r="I40" s="18" t="s">
        <v>312</v>
      </c>
      <c r="J40" s="17" t="s">
        <v>35</v>
      </c>
      <c r="K40" s="8"/>
      <c r="L40" s="16"/>
      <c r="M40" s="16"/>
      <c r="N40" s="16"/>
      <c r="O40" s="8"/>
    </row>
    <row r="41" ht="18.75" customHeight="1" spans="1:15">
      <c r="A41" s="8">
        <v>34</v>
      </c>
      <c r="B41" s="11" t="s">
        <v>313</v>
      </c>
      <c r="C41" s="11" t="s">
        <v>314</v>
      </c>
      <c r="D41" s="11" t="s">
        <v>315</v>
      </c>
      <c r="E41" s="8" t="s">
        <v>182</v>
      </c>
      <c r="F41" s="11">
        <v>100</v>
      </c>
      <c r="G41" s="11">
        <v>3000</v>
      </c>
      <c r="H41" s="11">
        <v>600</v>
      </c>
      <c r="I41" s="11" t="s">
        <v>316</v>
      </c>
      <c r="J41" s="11" t="s">
        <v>35</v>
      </c>
      <c r="K41" s="8"/>
      <c r="L41" s="16"/>
      <c r="M41" s="16"/>
      <c r="N41" s="16"/>
      <c r="O41" s="8"/>
    </row>
    <row r="42" ht="18.75" customHeight="1" spans="1:15">
      <c r="A42" s="8">
        <v>35</v>
      </c>
      <c r="B42" s="11" t="s">
        <v>317</v>
      </c>
      <c r="C42" s="11" t="s">
        <v>318</v>
      </c>
      <c r="D42" s="11" t="s">
        <v>319</v>
      </c>
      <c r="E42" s="8" t="s">
        <v>182</v>
      </c>
      <c r="F42" s="11">
        <v>50</v>
      </c>
      <c r="G42" s="11">
        <v>1500</v>
      </c>
      <c r="H42" s="11">
        <v>300</v>
      </c>
      <c r="I42" s="11" t="s">
        <v>320</v>
      </c>
      <c r="J42" s="11" t="s">
        <v>35</v>
      </c>
      <c r="K42" s="8"/>
      <c r="L42" s="16"/>
      <c r="M42" s="16"/>
      <c r="N42" s="16"/>
      <c r="O42" s="8"/>
    </row>
    <row r="43" ht="18.75" customHeight="1" spans="1:15">
      <c r="A43" s="8">
        <v>36</v>
      </c>
      <c r="B43" s="11" t="s">
        <v>321</v>
      </c>
      <c r="C43" s="11" t="s">
        <v>322</v>
      </c>
      <c r="D43" s="11" t="s">
        <v>323</v>
      </c>
      <c r="E43" s="8" t="s">
        <v>182</v>
      </c>
      <c r="F43" s="11">
        <v>100</v>
      </c>
      <c r="G43" s="11">
        <v>3000</v>
      </c>
      <c r="H43" s="11">
        <v>600</v>
      </c>
      <c r="I43" s="11" t="s">
        <v>324</v>
      </c>
      <c r="J43" s="11" t="s">
        <v>35</v>
      </c>
      <c r="K43" s="8"/>
      <c r="L43" s="16"/>
      <c r="M43" s="16"/>
      <c r="N43" s="16"/>
      <c r="O43" s="8"/>
    </row>
    <row r="44" ht="18.75" customHeight="1" spans="1:15">
      <c r="A44" s="8">
        <v>37</v>
      </c>
      <c r="B44" s="11" t="s">
        <v>325</v>
      </c>
      <c r="C44" s="11" t="s">
        <v>326</v>
      </c>
      <c r="D44" s="11" t="s">
        <v>327</v>
      </c>
      <c r="E44" s="8" t="s">
        <v>182</v>
      </c>
      <c r="F44" s="11">
        <v>50</v>
      </c>
      <c r="G44" s="11">
        <v>1500</v>
      </c>
      <c r="H44" s="11">
        <v>300</v>
      </c>
      <c r="I44" s="11" t="s">
        <v>328</v>
      </c>
      <c r="J44" s="11" t="s">
        <v>35</v>
      </c>
      <c r="K44" s="8"/>
      <c r="L44" s="16"/>
      <c r="M44" s="16"/>
      <c r="N44" s="16"/>
      <c r="O44" s="8"/>
    </row>
    <row r="45" ht="18.75" customHeight="1" spans="1:15">
      <c r="A45" s="8">
        <v>38</v>
      </c>
      <c r="B45" s="11" t="s">
        <v>329</v>
      </c>
      <c r="C45" s="11" t="s">
        <v>330</v>
      </c>
      <c r="D45" s="11" t="s">
        <v>331</v>
      </c>
      <c r="E45" s="8" t="s">
        <v>182</v>
      </c>
      <c r="F45" s="11">
        <v>100</v>
      </c>
      <c r="G45" s="11">
        <v>3000</v>
      </c>
      <c r="H45" s="11">
        <v>600</v>
      </c>
      <c r="I45" s="11" t="s">
        <v>332</v>
      </c>
      <c r="J45" s="11" t="s">
        <v>35</v>
      </c>
      <c r="K45" s="8"/>
      <c r="L45" s="16"/>
      <c r="M45" s="16"/>
      <c r="N45" s="16"/>
      <c r="O45" s="8"/>
    </row>
    <row r="46" ht="18.75" customHeight="1" spans="1:15">
      <c r="A46" s="8">
        <v>39</v>
      </c>
      <c r="B46" s="11" t="s">
        <v>333</v>
      </c>
      <c r="C46" s="11" t="s">
        <v>334</v>
      </c>
      <c r="D46" s="11" t="s">
        <v>335</v>
      </c>
      <c r="E46" s="8" t="s">
        <v>182</v>
      </c>
      <c r="F46" s="11">
        <v>100</v>
      </c>
      <c r="G46" s="11">
        <v>3000</v>
      </c>
      <c r="H46" s="11">
        <v>600</v>
      </c>
      <c r="I46" s="11" t="s">
        <v>336</v>
      </c>
      <c r="J46" s="11" t="s">
        <v>35</v>
      </c>
      <c r="K46" s="8"/>
      <c r="L46" s="16"/>
      <c r="M46" s="16"/>
      <c r="N46" s="16"/>
      <c r="O46" s="8"/>
    </row>
    <row r="47" ht="18.75" customHeight="1" spans="1:15">
      <c r="A47" s="8">
        <v>40</v>
      </c>
      <c r="B47" s="11" t="s">
        <v>337</v>
      </c>
      <c r="C47" s="11" t="s">
        <v>338</v>
      </c>
      <c r="D47" s="11" t="s">
        <v>339</v>
      </c>
      <c r="E47" s="8" t="s">
        <v>182</v>
      </c>
      <c r="F47" s="11">
        <v>50</v>
      </c>
      <c r="G47" s="11">
        <v>1500</v>
      </c>
      <c r="H47" s="11">
        <v>300</v>
      </c>
      <c r="I47" s="11" t="s">
        <v>340</v>
      </c>
      <c r="J47" s="11" t="s">
        <v>35</v>
      </c>
      <c r="K47" s="8"/>
      <c r="L47" s="16"/>
      <c r="M47" s="16"/>
      <c r="N47" s="16"/>
      <c r="O47" s="8"/>
    </row>
    <row r="48" ht="18.75" customHeight="1" spans="1:15">
      <c r="A48" s="8">
        <v>41</v>
      </c>
      <c r="B48" s="11" t="s">
        <v>341</v>
      </c>
      <c r="C48" s="11" t="s">
        <v>342</v>
      </c>
      <c r="D48" s="11" t="s">
        <v>343</v>
      </c>
      <c r="E48" s="8" t="s">
        <v>182</v>
      </c>
      <c r="F48" s="11">
        <v>150</v>
      </c>
      <c r="G48" s="11">
        <v>4500</v>
      </c>
      <c r="H48" s="11">
        <v>900</v>
      </c>
      <c r="I48" s="11" t="s">
        <v>344</v>
      </c>
      <c r="J48" s="11" t="s">
        <v>35</v>
      </c>
      <c r="K48" s="8"/>
      <c r="L48" s="16"/>
      <c r="M48" s="16"/>
      <c r="N48" s="16"/>
      <c r="O48" s="8"/>
    </row>
    <row r="49" ht="18.75" customHeight="1" spans="1:15">
      <c r="A49" s="8">
        <v>42</v>
      </c>
      <c r="B49" s="11" t="s">
        <v>345</v>
      </c>
      <c r="C49" s="11" t="s">
        <v>346</v>
      </c>
      <c r="D49" s="11" t="s">
        <v>347</v>
      </c>
      <c r="E49" s="8" t="s">
        <v>182</v>
      </c>
      <c r="F49" s="11">
        <v>110</v>
      </c>
      <c r="G49" s="11">
        <v>3300</v>
      </c>
      <c r="H49" s="11">
        <v>660</v>
      </c>
      <c r="I49" s="11" t="s">
        <v>348</v>
      </c>
      <c r="J49" s="11" t="s">
        <v>35</v>
      </c>
      <c r="K49" s="8"/>
      <c r="L49" s="16"/>
      <c r="M49" s="16"/>
      <c r="N49" s="16"/>
      <c r="O49" s="8"/>
    </row>
    <row r="50" ht="18.75" customHeight="1" spans="1:15">
      <c r="A50" s="8">
        <v>43</v>
      </c>
      <c r="B50" s="11" t="s">
        <v>349</v>
      </c>
      <c r="C50" s="11" t="s">
        <v>350</v>
      </c>
      <c r="D50" s="11" t="s">
        <v>351</v>
      </c>
      <c r="E50" s="8" t="s">
        <v>182</v>
      </c>
      <c r="F50" s="11">
        <v>100</v>
      </c>
      <c r="G50" s="11">
        <v>3000</v>
      </c>
      <c r="H50" s="11">
        <v>600</v>
      </c>
      <c r="I50" s="11" t="s">
        <v>352</v>
      </c>
      <c r="J50" s="11" t="s">
        <v>35</v>
      </c>
      <c r="K50" s="8"/>
      <c r="L50" s="16"/>
      <c r="M50" s="16"/>
      <c r="N50" s="16"/>
      <c r="O50" s="8"/>
    </row>
    <row r="51" ht="18.75" customHeight="1" spans="1:15">
      <c r="A51" s="8">
        <v>44</v>
      </c>
      <c r="B51" s="11" t="s">
        <v>353</v>
      </c>
      <c r="C51" s="11" t="s">
        <v>354</v>
      </c>
      <c r="D51" s="11" t="s">
        <v>355</v>
      </c>
      <c r="E51" s="8" t="s">
        <v>182</v>
      </c>
      <c r="F51" s="11">
        <v>100</v>
      </c>
      <c r="G51" s="11">
        <v>3000</v>
      </c>
      <c r="H51" s="11">
        <v>600</v>
      </c>
      <c r="I51" s="11" t="s">
        <v>356</v>
      </c>
      <c r="J51" s="11" t="s">
        <v>35</v>
      </c>
      <c r="K51" s="8"/>
      <c r="L51" s="16"/>
      <c r="M51" s="16"/>
      <c r="N51" s="16"/>
      <c r="O51" s="8"/>
    </row>
    <row r="52" ht="18.75" customHeight="1" spans="1:15">
      <c r="A52" s="8">
        <v>45</v>
      </c>
      <c r="B52" s="11" t="s">
        <v>357</v>
      </c>
      <c r="C52" s="11" t="s">
        <v>358</v>
      </c>
      <c r="D52" s="11" t="s">
        <v>359</v>
      </c>
      <c r="E52" s="8" t="s">
        <v>182</v>
      </c>
      <c r="F52" s="11">
        <v>100</v>
      </c>
      <c r="G52" s="11">
        <v>3000</v>
      </c>
      <c r="H52" s="11">
        <v>600</v>
      </c>
      <c r="I52" s="11" t="s">
        <v>360</v>
      </c>
      <c r="J52" s="11" t="s">
        <v>35</v>
      </c>
      <c r="K52" s="8"/>
      <c r="L52" s="16"/>
      <c r="M52" s="16"/>
      <c r="N52" s="16"/>
      <c r="O52" s="8"/>
    </row>
    <row r="53" ht="18.75" customHeight="1" spans="1:15">
      <c r="A53" s="8">
        <v>46</v>
      </c>
      <c r="B53" s="11" t="s">
        <v>361</v>
      </c>
      <c r="C53" s="11" t="s">
        <v>362</v>
      </c>
      <c r="D53" s="11" t="s">
        <v>363</v>
      </c>
      <c r="E53" s="8" t="s">
        <v>182</v>
      </c>
      <c r="F53" s="11">
        <v>110</v>
      </c>
      <c r="G53" s="11">
        <v>3300</v>
      </c>
      <c r="H53" s="11">
        <v>660</v>
      </c>
      <c r="I53" s="11" t="s">
        <v>364</v>
      </c>
      <c r="J53" s="11" t="s">
        <v>35</v>
      </c>
      <c r="K53" s="8"/>
      <c r="L53" s="16"/>
      <c r="M53" s="16"/>
      <c r="N53" s="16"/>
      <c r="O53" s="8"/>
    </row>
    <row r="54" ht="18.75" customHeight="1" spans="1:15">
      <c r="A54" s="8">
        <v>47</v>
      </c>
      <c r="B54" s="11" t="s">
        <v>365</v>
      </c>
      <c r="C54" s="11" t="s">
        <v>366</v>
      </c>
      <c r="D54" s="11" t="s">
        <v>367</v>
      </c>
      <c r="E54" s="8" t="s">
        <v>182</v>
      </c>
      <c r="F54" s="11">
        <v>50</v>
      </c>
      <c r="G54" s="11">
        <v>1500</v>
      </c>
      <c r="H54" s="11">
        <v>300</v>
      </c>
      <c r="I54" s="11" t="s">
        <v>368</v>
      </c>
      <c r="J54" s="11" t="s">
        <v>35</v>
      </c>
      <c r="K54" s="8"/>
      <c r="L54" s="16"/>
      <c r="M54" s="16"/>
      <c r="N54" s="16"/>
      <c r="O54" s="8"/>
    </row>
    <row r="55" ht="18.75" customHeight="1" spans="1:15">
      <c r="A55" s="8" t="s">
        <v>64</v>
      </c>
      <c r="B55" s="8"/>
      <c r="C55" s="8"/>
      <c r="D55" s="8"/>
      <c r="E55" s="8"/>
      <c r="F55" s="12">
        <f>SUM(F8:F54)</f>
        <v>1541.5</v>
      </c>
      <c r="G55" s="12">
        <f>SUM(G8:G54)</f>
        <v>46245</v>
      </c>
      <c r="H55" s="12">
        <f>SUM(H8:H54)</f>
        <v>9249</v>
      </c>
      <c r="I55" s="8"/>
      <c r="J55" s="8"/>
      <c r="K55" s="8"/>
      <c r="L55" s="16"/>
      <c r="M55" s="16"/>
      <c r="N55" s="16"/>
      <c r="O55" s="8"/>
    </row>
    <row r="56" ht="60" customHeight="1" spans="1:15">
      <c r="A56" s="13" t="s">
        <v>65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 t="s">
        <v>66</v>
      </c>
      <c r="M56" s="13"/>
      <c r="N56" s="13"/>
      <c r="O56" s="13"/>
    </row>
  </sheetData>
  <mergeCells count="6">
    <mergeCell ref="A2:L2"/>
    <mergeCell ref="A3:K3"/>
    <mergeCell ref="A4:L4"/>
    <mergeCell ref="C5:E5"/>
    <mergeCell ref="A56:K56"/>
    <mergeCell ref="L56:O56"/>
  </mergeCells>
  <conditionalFormatting sqref="B11:B54">
    <cfRule type="duplicateValues" dxfId="0" priority="7"/>
  </conditionalFormatting>
  <conditionalFormatting sqref="D1:D7 D55:D65561">
    <cfRule type="duplicateValues" dxfId="0" priority="8"/>
  </conditionalFormatting>
  <conditionalFormatting sqref="B11:C5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zoomScale="85" zoomScaleNormal="85" zoomScaleSheetLayoutView="60" workbookViewId="0">
      <selection activeCell="F1" sqref="L$1:L$1048576 D$1:D$1048576 F$1:F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369</v>
      </c>
      <c r="L3" s="14" t="s">
        <v>2</v>
      </c>
      <c r="M3" s="15"/>
      <c r="N3" s="15"/>
      <c r="O3" s="15"/>
    </row>
    <row r="4" ht="17.25" customHeight="1" spans="1:12">
      <c r="A4" s="4" t="s">
        <v>370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新幸福村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8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8" t="s">
        <v>371</v>
      </c>
      <c r="C8" s="18" t="s">
        <v>372</v>
      </c>
      <c r="D8" s="11" t="s">
        <v>373</v>
      </c>
      <c r="E8" s="8" t="s">
        <v>374</v>
      </c>
      <c r="F8" s="11">
        <v>10</v>
      </c>
      <c r="G8" s="11">
        <f>H8*5</f>
        <v>300</v>
      </c>
      <c r="H8" s="11">
        <f>F8*6</f>
        <v>60</v>
      </c>
      <c r="I8" s="18" t="s">
        <v>375</v>
      </c>
      <c r="J8" s="17" t="s">
        <v>35</v>
      </c>
      <c r="K8" s="8"/>
      <c r="L8" s="16"/>
      <c r="M8" s="16"/>
      <c r="N8" s="16"/>
      <c r="O8" s="8"/>
    </row>
    <row r="9" ht="18.75" customHeight="1" spans="1:15">
      <c r="A9" s="8">
        <v>2</v>
      </c>
      <c r="B9" s="11" t="s">
        <v>376</v>
      </c>
      <c r="C9" s="11" t="s">
        <v>377</v>
      </c>
      <c r="D9" s="11" t="s">
        <v>378</v>
      </c>
      <c r="E9" s="8" t="s">
        <v>374</v>
      </c>
      <c r="F9" s="11">
        <v>100</v>
      </c>
      <c r="G9" s="11">
        <v>3000</v>
      </c>
      <c r="H9" s="11">
        <v>600</v>
      </c>
      <c r="I9" s="11" t="s">
        <v>379</v>
      </c>
      <c r="J9" s="11" t="s">
        <v>35</v>
      </c>
      <c r="K9" s="8"/>
      <c r="L9" s="16"/>
      <c r="M9" s="16"/>
      <c r="N9" s="16"/>
      <c r="O9" s="8"/>
    </row>
    <row r="10" ht="18.75" customHeight="1" spans="1:15">
      <c r="A10" s="8">
        <v>3</v>
      </c>
      <c r="B10" s="11" t="s">
        <v>380</v>
      </c>
      <c r="C10" s="11" t="s">
        <v>381</v>
      </c>
      <c r="D10" s="11" t="s">
        <v>382</v>
      </c>
      <c r="E10" s="8" t="s">
        <v>374</v>
      </c>
      <c r="F10" s="11">
        <v>160</v>
      </c>
      <c r="G10" s="11">
        <v>4800</v>
      </c>
      <c r="H10" s="11">
        <v>960</v>
      </c>
      <c r="I10" s="11" t="s">
        <v>383</v>
      </c>
      <c r="J10" s="11" t="s">
        <v>35</v>
      </c>
      <c r="K10" s="8"/>
      <c r="L10" s="16"/>
      <c r="M10" s="16"/>
      <c r="N10" s="16"/>
      <c r="O10" s="8"/>
    </row>
    <row r="11" ht="18.75" customHeight="1" spans="1:15">
      <c r="A11" s="8">
        <v>4</v>
      </c>
      <c r="B11" s="11" t="s">
        <v>384</v>
      </c>
      <c r="C11" s="11" t="s">
        <v>385</v>
      </c>
      <c r="D11" s="11" t="s">
        <v>386</v>
      </c>
      <c r="E11" s="8" t="s">
        <v>374</v>
      </c>
      <c r="F11" s="11">
        <v>50</v>
      </c>
      <c r="G11" s="11">
        <v>1500</v>
      </c>
      <c r="H11" s="11">
        <v>300</v>
      </c>
      <c r="I11" s="11" t="s">
        <v>387</v>
      </c>
      <c r="J11" s="11" t="s">
        <v>388</v>
      </c>
      <c r="K11" s="8"/>
      <c r="L11" s="16"/>
      <c r="M11" s="16"/>
      <c r="N11" s="16"/>
      <c r="O11" s="8"/>
    </row>
    <row r="12" ht="18.75" customHeight="1" spans="1:15">
      <c r="A12" s="8" t="s">
        <v>64</v>
      </c>
      <c r="B12" s="8"/>
      <c r="C12" s="8"/>
      <c r="D12" s="8"/>
      <c r="E12" s="8"/>
      <c r="F12" s="12">
        <f>SUM(F8:F11)</f>
        <v>320</v>
      </c>
      <c r="G12" s="12">
        <f>SUM(G8:G11)</f>
        <v>9600</v>
      </c>
      <c r="H12" s="12">
        <f>SUM(H8:H11)</f>
        <v>1920</v>
      </c>
      <c r="I12" s="8"/>
      <c r="J12" s="8"/>
      <c r="K12" s="8"/>
      <c r="L12" s="16"/>
      <c r="M12" s="16"/>
      <c r="N12" s="16"/>
      <c r="O12" s="8"/>
    </row>
    <row r="13" ht="60" customHeight="1" spans="1:15">
      <c r="A13" s="13" t="s">
        <v>65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 t="s">
        <v>66</v>
      </c>
      <c r="M13" s="13"/>
      <c r="N13" s="13"/>
      <c r="O13" s="13"/>
    </row>
  </sheetData>
  <mergeCells count="6">
    <mergeCell ref="A2:L2"/>
    <mergeCell ref="A3:K3"/>
    <mergeCell ref="A4:L4"/>
    <mergeCell ref="C5:E5"/>
    <mergeCell ref="A13:K13"/>
    <mergeCell ref="L13:O13"/>
  </mergeCells>
  <conditionalFormatting sqref="B11">
    <cfRule type="duplicateValues" dxfId="0" priority="7"/>
  </conditionalFormatting>
  <conditionalFormatting sqref="B11:C1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D1:D7 D12:D65518">
    <cfRule type="duplicateValues" dxfId="0" priority="8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zoomScale="85" zoomScaleNormal="85" zoomScaleSheetLayoutView="60" workbookViewId="0">
      <selection activeCell="D1" sqref="L$1:L$1048576 F$1:F$1048576 D$1:D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389</v>
      </c>
      <c r="L3" s="14" t="s">
        <v>2</v>
      </c>
      <c r="M3" s="15"/>
      <c r="N3" s="15"/>
      <c r="O3" s="15"/>
    </row>
    <row r="4" ht="17.25" customHeight="1" spans="1:12">
      <c r="A4" s="4" t="s">
        <v>390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文那里村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8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22" t="s">
        <v>391</v>
      </c>
      <c r="C8" s="22" t="s">
        <v>392</v>
      </c>
      <c r="D8" s="9" t="s">
        <v>393</v>
      </c>
      <c r="E8" s="8" t="s">
        <v>394</v>
      </c>
      <c r="F8" s="10">
        <v>2</v>
      </c>
      <c r="G8" s="10">
        <f t="shared" ref="G8:G27" si="0">H8*5</f>
        <v>60</v>
      </c>
      <c r="H8" s="10">
        <f t="shared" ref="H8:H27" si="1">F8*6</f>
        <v>12</v>
      </c>
      <c r="I8" s="23" t="s">
        <v>395</v>
      </c>
      <c r="J8" s="24" t="s">
        <v>35</v>
      </c>
      <c r="K8" s="8"/>
      <c r="L8" s="16"/>
      <c r="M8" s="16"/>
      <c r="N8" s="16"/>
      <c r="O8" s="8"/>
    </row>
    <row r="9" ht="18.75" customHeight="1" spans="1:15">
      <c r="A9" s="8">
        <v>2</v>
      </c>
      <c r="B9" s="18" t="s">
        <v>396</v>
      </c>
      <c r="C9" s="18" t="s">
        <v>397</v>
      </c>
      <c r="D9" s="9" t="s">
        <v>398</v>
      </c>
      <c r="E9" s="8" t="s">
        <v>394</v>
      </c>
      <c r="F9" s="10">
        <v>5</v>
      </c>
      <c r="G9" s="10">
        <f t="shared" si="0"/>
        <v>150</v>
      </c>
      <c r="H9" s="10">
        <f t="shared" si="1"/>
        <v>30</v>
      </c>
      <c r="I9" s="11" t="s">
        <v>399</v>
      </c>
      <c r="J9" s="17" t="s">
        <v>35</v>
      </c>
      <c r="K9" s="8"/>
      <c r="L9" s="16"/>
      <c r="M9" s="16"/>
      <c r="N9" s="16"/>
      <c r="O9" s="8"/>
    </row>
    <row r="10" ht="18.75" customHeight="1" spans="1:15">
      <c r="A10" s="8">
        <v>3</v>
      </c>
      <c r="B10" s="18" t="s">
        <v>400</v>
      </c>
      <c r="C10" s="18" t="s">
        <v>401</v>
      </c>
      <c r="D10" s="9" t="s">
        <v>402</v>
      </c>
      <c r="E10" s="8" t="s">
        <v>394</v>
      </c>
      <c r="F10" s="10">
        <v>10</v>
      </c>
      <c r="G10" s="10">
        <f t="shared" si="0"/>
        <v>300</v>
      </c>
      <c r="H10" s="10">
        <f t="shared" si="1"/>
        <v>60</v>
      </c>
      <c r="I10" s="11" t="s">
        <v>403</v>
      </c>
      <c r="J10" s="17" t="s">
        <v>35</v>
      </c>
      <c r="K10" s="8"/>
      <c r="L10" s="16"/>
      <c r="M10" s="16"/>
      <c r="N10" s="16"/>
      <c r="O10" s="8"/>
    </row>
    <row r="11" ht="18.75" customHeight="1" spans="1:15">
      <c r="A11" s="8">
        <v>4</v>
      </c>
      <c r="B11" s="18" t="s">
        <v>404</v>
      </c>
      <c r="C11" s="18" t="s">
        <v>405</v>
      </c>
      <c r="D11" s="9" t="s">
        <v>406</v>
      </c>
      <c r="E11" s="8" t="s">
        <v>394</v>
      </c>
      <c r="F11" s="10">
        <v>1</v>
      </c>
      <c r="G11" s="10">
        <f t="shared" si="0"/>
        <v>30</v>
      </c>
      <c r="H11" s="10">
        <f t="shared" si="1"/>
        <v>6</v>
      </c>
      <c r="I11" s="11" t="s">
        <v>407</v>
      </c>
      <c r="J11" s="17" t="s">
        <v>35</v>
      </c>
      <c r="K11" s="8"/>
      <c r="L11" s="16"/>
      <c r="M11" s="16"/>
      <c r="N11" s="16"/>
      <c r="O11" s="8"/>
    </row>
    <row r="12" ht="18.75" customHeight="1" spans="1:15">
      <c r="A12" s="8">
        <v>5</v>
      </c>
      <c r="B12" s="18" t="s">
        <v>408</v>
      </c>
      <c r="C12" s="18" t="s">
        <v>409</v>
      </c>
      <c r="D12" s="9" t="s">
        <v>410</v>
      </c>
      <c r="E12" s="8" t="s">
        <v>394</v>
      </c>
      <c r="F12" s="10">
        <v>1</v>
      </c>
      <c r="G12" s="10">
        <f t="shared" si="0"/>
        <v>30</v>
      </c>
      <c r="H12" s="10">
        <f t="shared" si="1"/>
        <v>6</v>
      </c>
      <c r="I12" s="11" t="s">
        <v>411</v>
      </c>
      <c r="J12" s="17" t="s">
        <v>35</v>
      </c>
      <c r="K12" s="8"/>
      <c r="L12" s="16"/>
      <c r="M12" s="16"/>
      <c r="N12" s="16"/>
      <c r="O12" s="8"/>
    </row>
    <row r="13" ht="18.75" customHeight="1" spans="1:15">
      <c r="A13" s="8">
        <v>6</v>
      </c>
      <c r="B13" s="18" t="s">
        <v>412</v>
      </c>
      <c r="C13" s="18" t="s">
        <v>413</v>
      </c>
      <c r="D13" s="9" t="s">
        <v>414</v>
      </c>
      <c r="E13" s="8" t="s">
        <v>394</v>
      </c>
      <c r="F13" s="10">
        <v>15</v>
      </c>
      <c r="G13" s="10">
        <f t="shared" si="0"/>
        <v>450</v>
      </c>
      <c r="H13" s="10">
        <f t="shared" si="1"/>
        <v>90</v>
      </c>
      <c r="I13" s="11" t="s">
        <v>415</v>
      </c>
      <c r="J13" s="17" t="s">
        <v>35</v>
      </c>
      <c r="K13" s="8"/>
      <c r="L13" s="16"/>
      <c r="M13" s="16"/>
      <c r="N13" s="16"/>
      <c r="O13" s="8"/>
    </row>
    <row r="14" ht="18.75" customHeight="1" spans="1:15">
      <c r="A14" s="8">
        <v>7</v>
      </c>
      <c r="B14" s="18" t="s">
        <v>416</v>
      </c>
      <c r="C14" s="18" t="s">
        <v>417</v>
      </c>
      <c r="D14" s="9" t="s">
        <v>418</v>
      </c>
      <c r="E14" s="8" t="s">
        <v>394</v>
      </c>
      <c r="F14" s="10">
        <v>10</v>
      </c>
      <c r="G14" s="10">
        <f t="shared" si="0"/>
        <v>300</v>
      </c>
      <c r="H14" s="10">
        <f t="shared" si="1"/>
        <v>60</v>
      </c>
      <c r="I14" s="11" t="s">
        <v>419</v>
      </c>
      <c r="J14" s="17" t="s">
        <v>35</v>
      </c>
      <c r="K14" s="8"/>
      <c r="L14" s="16"/>
      <c r="M14" s="16"/>
      <c r="N14" s="16"/>
      <c r="O14" s="8"/>
    </row>
    <row r="15" ht="18.75" customHeight="1" spans="1:15">
      <c r="A15" s="8">
        <v>8</v>
      </c>
      <c r="B15" s="18" t="s">
        <v>420</v>
      </c>
      <c r="C15" s="18" t="s">
        <v>421</v>
      </c>
      <c r="D15" s="9" t="s">
        <v>422</v>
      </c>
      <c r="E15" s="8" t="s">
        <v>394</v>
      </c>
      <c r="F15" s="10">
        <v>1</v>
      </c>
      <c r="G15" s="10">
        <f t="shared" si="0"/>
        <v>30</v>
      </c>
      <c r="H15" s="10">
        <f t="shared" si="1"/>
        <v>6</v>
      </c>
      <c r="I15" s="11" t="s">
        <v>423</v>
      </c>
      <c r="J15" s="17" t="s">
        <v>35</v>
      </c>
      <c r="K15" s="8"/>
      <c r="L15" s="16"/>
      <c r="M15" s="16"/>
      <c r="N15" s="16"/>
      <c r="O15" s="8"/>
    </row>
    <row r="16" ht="18.75" customHeight="1" spans="1:15">
      <c r="A16" s="8">
        <v>9</v>
      </c>
      <c r="B16" s="18" t="s">
        <v>424</v>
      </c>
      <c r="C16" s="18" t="s">
        <v>425</v>
      </c>
      <c r="D16" s="9" t="s">
        <v>426</v>
      </c>
      <c r="E16" s="8" t="s">
        <v>394</v>
      </c>
      <c r="F16" s="10">
        <v>2</v>
      </c>
      <c r="G16" s="10">
        <f t="shared" si="0"/>
        <v>60</v>
      </c>
      <c r="H16" s="10">
        <f t="shared" si="1"/>
        <v>12</v>
      </c>
      <c r="I16" s="11" t="s">
        <v>427</v>
      </c>
      <c r="J16" s="17" t="s">
        <v>35</v>
      </c>
      <c r="K16" s="8"/>
      <c r="L16" s="16"/>
      <c r="M16" s="16"/>
      <c r="N16" s="16"/>
      <c r="O16" s="8"/>
    </row>
    <row r="17" ht="18.75" customHeight="1" spans="1:15">
      <c r="A17" s="8">
        <v>10</v>
      </c>
      <c r="B17" s="18" t="s">
        <v>428</v>
      </c>
      <c r="C17" s="18" t="s">
        <v>429</v>
      </c>
      <c r="D17" s="9" t="s">
        <v>430</v>
      </c>
      <c r="E17" s="8" t="s">
        <v>394</v>
      </c>
      <c r="F17" s="10">
        <v>4</v>
      </c>
      <c r="G17" s="10">
        <f t="shared" si="0"/>
        <v>120</v>
      </c>
      <c r="H17" s="10">
        <f t="shared" si="1"/>
        <v>24</v>
      </c>
      <c r="I17" s="11" t="s">
        <v>431</v>
      </c>
      <c r="J17" s="17" t="s">
        <v>35</v>
      </c>
      <c r="K17" s="8"/>
      <c r="L17" s="16"/>
      <c r="M17" s="16"/>
      <c r="N17" s="16"/>
      <c r="O17" s="8"/>
    </row>
    <row r="18" ht="18.75" customHeight="1" spans="1:15">
      <c r="A18" s="8">
        <v>11</v>
      </c>
      <c r="B18" s="18" t="s">
        <v>432</v>
      </c>
      <c r="C18" s="18" t="s">
        <v>433</v>
      </c>
      <c r="D18" s="9" t="s">
        <v>434</v>
      </c>
      <c r="E18" s="8" t="s">
        <v>394</v>
      </c>
      <c r="F18" s="10">
        <v>5</v>
      </c>
      <c r="G18" s="10">
        <f t="shared" si="0"/>
        <v>150</v>
      </c>
      <c r="H18" s="10">
        <f t="shared" si="1"/>
        <v>30</v>
      </c>
      <c r="I18" s="11" t="s">
        <v>435</v>
      </c>
      <c r="J18" s="17" t="s">
        <v>35</v>
      </c>
      <c r="K18" s="8"/>
      <c r="L18" s="16"/>
      <c r="M18" s="16"/>
      <c r="N18" s="16"/>
      <c r="O18" s="8"/>
    </row>
    <row r="19" ht="18.75" customHeight="1" spans="1:15">
      <c r="A19" s="8">
        <v>12</v>
      </c>
      <c r="B19" s="18" t="s">
        <v>436</v>
      </c>
      <c r="C19" s="18" t="s">
        <v>437</v>
      </c>
      <c r="D19" s="9" t="s">
        <v>438</v>
      </c>
      <c r="E19" s="8" t="s">
        <v>394</v>
      </c>
      <c r="F19" s="10">
        <v>5</v>
      </c>
      <c r="G19" s="10">
        <f t="shared" si="0"/>
        <v>150</v>
      </c>
      <c r="H19" s="10">
        <f t="shared" si="1"/>
        <v>30</v>
      </c>
      <c r="I19" s="11" t="s">
        <v>439</v>
      </c>
      <c r="J19" s="17" t="s">
        <v>35</v>
      </c>
      <c r="K19" s="8"/>
      <c r="L19" s="16"/>
      <c r="M19" s="16"/>
      <c r="N19" s="16"/>
      <c r="O19" s="8"/>
    </row>
    <row r="20" ht="18.75" customHeight="1" spans="1:15">
      <c r="A20" s="8">
        <v>13</v>
      </c>
      <c r="B20" s="18" t="s">
        <v>440</v>
      </c>
      <c r="C20" s="18" t="s">
        <v>441</v>
      </c>
      <c r="D20" s="9" t="s">
        <v>442</v>
      </c>
      <c r="E20" s="8" t="s">
        <v>394</v>
      </c>
      <c r="F20" s="10">
        <v>4</v>
      </c>
      <c r="G20" s="10">
        <f t="shared" si="0"/>
        <v>120</v>
      </c>
      <c r="H20" s="10">
        <f t="shared" si="1"/>
        <v>24</v>
      </c>
      <c r="I20" s="11" t="s">
        <v>443</v>
      </c>
      <c r="J20" s="17" t="s">
        <v>35</v>
      </c>
      <c r="K20" s="8"/>
      <c r="L20" s="16"/>
      <c r="M20" s="16"/>
      <c r="N20" s="16"/>
      <c r="O20" s="8"/>
    </row>
    <row r="21" ht="18.75" customHeight="1" spans="1:15">
      <c r="A21" s="8">
        <v>14</v>
      </c>
      <c r="B21" s="18" t="s">
        <v>444</v>
      </c>
      <c r="C21" s="18" t="s">
        <v>445</v>
      </c>
      <c r="D21" s="9" t="s">
        <v>446</v>
      </c>
      <c r="E21" s="8" t="s">
        <v>394</v>
      </c>
      <c r="F21" s="10">
        <v>7</v>
      </c>
      <c r="G21" s="10">
        <f t="shared" si="0"/>
        <v>210</v>
      </c>
      <c r="H21" s="10">
        <f t="shared" si="1"/>
        <v>42</v>
      </c>
      <c r="I21" s="11" t="s">
        <v>447</v>
      </c>
      <c r="J21" s="17" t="s">
        <v>35</v>
      </c>
      <c r="K21" s="8"/>
      <c r="L21" s="16"/>
      <c r="M21" s="16"/>
      <c r="N21" s="16"/>
      <c r="O21" s="8"/>
    </row>
    <row r="22" ht="18.75" customHeight="1" spans="1:15">
      <c r="A22" s="8">
        <v>15</v>
      </c>
      <c r="B22" s="18" t="s">
        <v>448</v>
      </c>
      <c r="C22" s="18" t="s">
        <v>449</v>
      </c>
      <c r="D22" s="9" t="s">
        <v>450</v>
      </c>
      <c r="E22" s="8" t="s">
        <v>394</v>
      </c>
      <c r="F22" s="10">
        <v>20</v>
      </c>
      <c r="G22" s="10">
        <f t="shared" si="0"/>
        <v>600</v>
      </c>
      <c r="H22" s="10">
        <f t="shared" si="1"/>
        <v>120</v>
      </c>
      <c r="I22" s="11" t="s">
        <v>451</v>
      </c>
      <c r="J22" s="17" t="s">
        <v>35</v>
      </c>
      <c r="K22" s="8"/>
      <c r="L22" s="16"/>
      <c r="M22" s="16"/>
      <c r="N22" s="16"/>
      <c r="O22" s="8"/>
    </row>
    <row r="23" ht="18.75" customHeight="1" spans="1:15">
      <c r="A23" s="8">
        <v>16</v>
      </c>
      <c r="B23" s="18" t="s">
        <v>452</v>
      </c>
      <c r="C23" s="18" t="s">
        <v>453</v>
      </c>
      <c r="D23" s="9" t="s">
        <v>454</v>
      </c>
      <c r="E23" s="8" t="s">
        <v>394</v>
      </c>
      <c r="F23" s="10">
        <v>5</v>
      </c>
      <c r="G23" s="10">
        <f t="shared" si="0"/>
        <v>150</v>
      </c>
      <c r="H23" s="10">
        <f t="shared" si="1"/>
        <v>30</v>
      </c>
      <c r="I23" s="11" t="s">
        <v>455</v>
      </c>
      <c r="J23" s="17" t="s">
        <v>35</v>
      </c>
      <c r="K23" s="8"/>
      <c r="L23" s="16"/>
      <c r="M23" s="16"/>
      <c r="N23" s="16"/>
      <c r="O23" s="8"/>
    </row>
    <row r="24" ht="18.75" customHeight="1" spans="1:15">
      <c r="A24" s="8">
        <v>17</v>
      </c>
      <c r="B24" s="18" t="s">
        <v>456</v>
      </c>
      <c r="C24" s="18" t="s">
        <v>457</v>
      </c>
      <c r="D24" s="9" t="s">
        <v>458</v>
      </c>
      <c r="E24" s="8" t="s">
        <v>394</v>
      </c>
      <c r="F24" s="10">
        <v>1</v>
      </c>
      <c r="G24" s="10">
        <f t="shared" si="0"/>
        <v>30</v>
      </c>
      <c r="H24" s="10">
        <f t="shared" si="1"/>
        <v>6</v>
      </c>
      <c r="I24" s="11" t="s">
        <v>459</v>
      </c>
      <c r="J24" s="17" t="s">
        <v>35</v>
      </c>
      <c r="K24" s="8"/>
      <c r="L24" s="16"/>
      <c r="M24" s="16"/>
      <c r="N24" s="16"/>
      <c r="O24" s="8"/>
    </row>
    <row r="25" ht="18.75" customHeight="1" spans="1:15">
      <c r="A25" s="8">
        <v>18</v>
      </c>
      <c r="B25" s="18" t="s">
        <v>460</v>
      </c>
      <c r="C25" s="18" t="s">
        <v>461</v>
      </c>
      <c r="D25" s="9" t="s">
        <v>462</v>
      </c>
      <c r="E25" s="8" t="s">
        <v>394</v>
      </c>
      <c r="F25" s="10">
        <v>4</v>
      </c>
      <c r="G25" s="10">
        <f t="shared" si="0"/>
        <v>120</v>
      </c>
      <c r="H25" s="10">
        <f t="shared" si="1"/>
        <v>24</v>
      </c>
      <c r="I25" s="11" t="s">
        <v>463</v>
      </c>
      <c r="J25" s="17" t="s">
        <v>35</v>
      </c>
      <c r="K25" s="8"/>
      <c r="L25" s="16"/>
      <c r="M25" s="16"/>
      <c r="N25" s="16"/>
      <c r="O25" s="8"/>
    </row>
    <row r="26" ht="18.75" customHeight="1" spans="1:15">
      <c r="A26" s="8">
        <v>19</v>
      </c>
      <c r="B26" s="18" t="s">
        <v>464</v>
      </c>
      <c r="C26" s="18" t="s">
        <v>465</v>
      </c>
      <c r="D26" s="9" t="s">
        <v>466</v>
      </c>
      <c r="E26" s="8" t="s">
        <v>394</v>
      </c>
      <c r="F26" s="10">
        <v>20</v>
      </c>
      <c r="G26" s="10">
        <f t="shared" si="0"/>
        <v>600</v>
      </c>
      <c r="H26" s="10">
        <f t="shared" si="1"/>
        <v>120</v>
      </c>
      <c r="I26" s="11" t="s">
        <v>467</v>
      </c>
      <c r="J26" s="17" t="s">
        <v>35</v>
      </c>
      <c r="K26" s="8"/>
      <c r="L26" s="16"/>
      <c r="M26" s="16"/>
      <c r="N26" s="16"/>
      <c r="O26" s="8"/>
    </row>
    <row r="27" ht="18.75" customHeight="1" spans="1:15">
      <c r="A27" s="8">
        <v>20</v>
      </c>
      <c r="B27" s="18" t="s">
        <v>468</v>
      </c>
      <c r="C27" s="18" t="s">
        <v>469</v>
      </c>
      <c r="D27" s="9" t="s">
        <v>470</v>
      </c>
      <c r="E27" s="8" t="s">
        <v>394</v>
      </c>
      <c r="F27" s="10">
        <v>4</v>
      </c>
      <c r="G27" s="10">
        <f t="shared" si="0"/>
        <v>120</v>
      </c>
      <c r="H27" s="10">
        <f t="shared" si="1"/>
        <v>24</v>
      </c>
      <c r="I27" s="11" t="s">
        <v>471</v>
      </c>
      <c r="J27" s="17" t="s">
        <v>35</v>
      </c>
      <c r="K27" s="8"/>
      <c r="L27" s="16"/>
      <c r="M27" s="16"/>
      <c r="N27" s="16"/>
      <c r="O27" s="8"/>
    </row>
    <row r="28" ht="18.75" customHeight="1" spans="1:15">
      <c r="A28" s="8">
        <v>21</v>
      </c>
      <c r="B28" s="9" t="s">
        <v>472</v>
      </c>
      <c r="C28" s="9" t="s">
        <v>473</v>
      </c>
      <c r="D28" s="9" t="s">
        <v>474</v>
      </c>
      <c r="E28" s="8" t="s">
        <v>394</v>
      </c>
      <c r="F28" s="10">
        <v>100</v>
      </c>
      <c r="G28" s="11">
        <v>3000</v>
      </c>
      <c r="H28" s="11">
        <v>600</v>
      </c>
      <c r="I28" s="9" t="s">
        <v>475</v>
      </c>
      <c r="J28" s="11" t="s">
        <v>35</v>
      </c>
      <c r="K28" s="8"/>
      <c r="L28" s="16"/>
      <c r="M28" s="16"/>
      <c r="N28" s="16"/>
      <c r="O28" s="8"/>
    </row>
    <row r="29" ht="18.75" customHeight="1" spans="1:15">
      <c r="A29" s="8">
        <v>22</v>
      </c>
      <c r="B29" s="11" t="s">
        <v>476</v>
      </c>
      <c r="C29" s="11" t="s">
        <v>477</v>
      </c>
      <c r="D29" s="9" t="s">
        <v>478</v>
      </c>
      <c r="E29" s="8" t="s">
        <v>394</v>
      </c>
      <c r="F29" s="10">
        <v>55</v>
      </c>
      <c r="G29" s="11">
        <v>1650</v>
      </c>
      <c r="H29" s="11">
        <v>330</v>
      </c>
      <c r="I29" s="11" t="s">
        <v>479</v>
      </c>
      <c r="J29" s="17" t="s">
        <v>35</v>
      </c>
      <c r="K29" s="8"/>
      <c r="L29" s="16"/>
      <c r="M29" s="16"/>
      <c r="N29" s="16"/>
      <c r="O29" s="8"/>
    </row>
    <row r="30" ht="18.75" customHeight="1" spans="1:15">
      <c r="A30" s="8">
        <v>23</v>
      </c>
      <c r="B30" s="11" t="s">
        <v>480</v>
      </c>
      <c r="C30" s="11" t="s">
        <v>481</v>
      </c>
      <c r="D30" s="9" t="s">
        <v>482</v>
      </c>
      <c r="E30" s="8" t="s">
        <v>394</v>
      </c>
      <c r="F30" s="10">
        <v>51</v>
      </c>
      <c r="G30" s="11">
        <v>1530</v>
      </c>
      <c r="H30" s="11">
        <v>306</v>
      </c>
      <c r="I30" s="11" t="s">
        <v>483</v>
      </c>
      <c r="J30" s="17" t="s">
        <v>35</v>
      </c>
      <c r="K30" s="8"/>
      <c r="L30" s="16"/>
      <c r="M30" s="16"/>
      <c r="N30" s="16"/>
      <c r="O30" s="8"/>
    </row>
    <row r="31" ht="18.75" customHeight="1" spans="1:15">
      <c r="A31" s="8" t="s">
        <v>64</v>
      </c>
      <c r="B31" s="8"/>
      <c r="C31" s="8"/>
      <c r="D31" s="8"/>
      <c r="E31" s="8"/>
      <c r="F31" s="12">
        <f>SUM(F8:F30)</f>
        <v>332</v>
      </c>
      <c r="G31" s="12">
        <f>SUM(G8:G30)</f>
        <v>9960</v>
      </c>
      <c r="H31" s="12">
        <f>SUM(H8:H30)</f>
        <v>1992</v>
      </c>
      <c r="I31" s="8"/>
      <c r="J31" s="8"/>
      <c r="K31" s="8"/>
      <c r="L31" s="16"/>
      <c r="M31" s="16"/>
      <c r="N31" s="16"/>
      <c r="O31" s="8"/>
    </row>
    <row r="32" ht="60" customHeight="1" spans="1:15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 t="s">
        <v>66</v>
      </c>
      <c r="M32" s="13"/>
      <c r="N32" s="13"/>
      <c r="O32" s="13"/>
    </row>
  </sheetData>
  <mergeCells count="6">
    <mergeCell ref="A2:L2"/>
    <mergeCell ref="A3:K3"/>
    <mergeCell ref="A4:L4"/>
    <mergeCell ref="C5:E5"/>
    <mergeCell ref="A32:K32"/>
    <mergeCell ref="L32:O32"/>
  </mergeCells>
  <conditionalFormatting sqref="B28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</conditionalFormatting>
  <conditionalFormatting sqref="D1:D7 D31:D65537">
    <cfRule type="duplicateValues" dxfId="0" priority="26"/>
  </conditionalFormatting>
  <conditionalFormatting sqref="B28:C30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11"/>
    <cfRule type="duplicateValues" dxfId="0" priority="12"/>
    <cfRule type="duplicateValues" dxfId="0" priority="13"/>
  </conditionalFormatting>
  <conditionalFormatting sqref="B29:C30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zoomScale="85" zoomScaleNormal="85" zoomScaleSheetLayoutView="60" workbookViewId="0">
      <selection activeCell="L1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484</v>
      </c>
      <c r="L3" s="14" t="s">
        <v>2</v>
      </c>
      <c r="M3" s="15"/>
      <c r="N3" s="15"/>
      <c r="O3" s="15"/>
    </row>
    <row r="4" ht="17.25" customHeight="1" spans="1:12">
      <c r="A4" s="4" t="s">
        <v>485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大路口村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8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1" t="s">
        <v>486</v>
      </c>
      <c r="C8" s="11" t="s">
        <v>487</v>
      </c>
      <c r="D8" s="9" t="s">
        <v>488</v>
      </c>
      <c r="E8" s="8" t="s">
        <v>489</v>
      </c>
      <c r="F8" s="10">
        <v>10</v>
      </c>
      <c r="G8" s="11">
        <f t="shared" ref="G8:G16" si="0">H8*5</f>
        <v>300</v>
      </c>
      <c r="H8" s="10">
        <f t="shared" ref="H8:H16" si="1">F8*6</f>
        <v>60</v>
      </c>
      <c r="I8" s="18" t="s">
        <v>490</v>
      </c>
      <c r="J8" s="17" t="s">
        <v>35</v>
      </c>
      <c r="K8" s="8"/>
      <c r="L8" s="16"/>
      <c r="M8" s="16"/>
      <c r="N8" s="16"/>
      <c r="O8" s="8"/>
    </row>
    <row r="9" ht="18.75" customHeight="1" spans="1:15">
      <c r="A9" s="8">
        <v>2</v>
      </c>
      <c r="B9" s="11" t="s">
        <v>491</v>
      </c>
      <c r="C9" s="11" t="s">
        <v>492</v>
      </c>
      <c r="D9" s="9" t="s">
        <v>493</v>
      </c>
      <c r="E9" s="8" t="s">
        <v>489</v>
      </c>
      <c r="F9" s="10">
        <v>7</v>
      </c>
      <c r="G9" s="11">
        <f t="shared" si="0"/>
        <v>210</v>
      </c>
      <c r="H9" s="10">
        <f t="shared" si="1"/>
        <v>42</v>
      </c>
      <c r="I9" s="18" t="s">
        <v>494</v>
      </c>
      <c r="J9" s="17" t="s">
        <v>35</v>
      </c>
      <c r="K9" s="8"/>
      <c r="L9" s="16"/>
      <c r="M9" s="16"/>
      <c r="N9" s="16"/>
      <c r="O9" s="8"/>
    </row>
    <row r="10" ht="18.75" customHeight="1" spans="1:15">
      <c r="A10" s="8">
        <v>3</v>
      </c>
      <c r="B10" s="11" t="s">
        <v>495</v>
      </c>
      <c r="C10" s="11" t="s">
        <v>496</v>
      </c>
      <c r="D10" s="9" t="s">
        <v>497</v>
      </c>
      <c r="E10" s="8" t="s">
        <v>489</v>
      </c>
      <c r="F10" s="10">
        <v>10</v>
      </c>
      <c r="G10" s="11">
        <f t="shared" si="0"/>
        <v>300</v>
      </c>
      <c r="H10" s="10">
        <f t="shared" si="1"/>
        <v>60</v>
      </c>
      <c r="I10" s="18" t="s">
        <v>498</v>
      </c>
      <c r="J10" s="17" t="s">
        <v>35</v>
      </c>
      <c r="K10" s="8"/>
      <c r="L10" s="16"/>
      <c r="M10" s="16"/>
      <c r="N10" s="16"/>
      <c r="O10" s="8"/>
    </row>
    <row r="11" ht="18.75" customHeight="1" spans="1:15">
      <c r="A11" s="8">
        <v>4</v>
      </c>
      <c r="B11" s="11" t="s">
        <v>499</v>
      </c>
      <c r="C11" s="11" t="s">
        <v>500</v>
      </c>
      <c r="D11" s="9" t="s">
        <v>501</v>
      </c>
      <c r="E11" s="8" t="s">
        <v>489</v>
      </c>
      <c r="F11" s="10">
        <v>15</v>
      </c>
      <c r="G11" s="11">
        <f t="shared" si="0"/>
        <v>450</v>
      </c>
      <c r="H11" s="10">
        <f t="shared" si="1"/>
        <v>90</v>
      </c>
      <c r="I11" s="18" t="s">
        <v>502</v>
      </c>
      <c r="J11" s="17" t="s">
        <v>35</v>
      </c>
      <c r="K11" s="8"/>
      <c r="L11" s="16"/>
      <c r="M11" s="16"/>
      <c r="N11" s="16"/>
      <c r="O11" s="8"/>
    </row>
    <row r="12" ht="18.75" customHeight="1" spans="1:15">
      <c r="A12" s="8">
        <v>5</v>
      </c>
      <c r="B12" s="11" t="s">
        <v>503</v>
      </c>
      <c r="C12" s="11" t="s">
        <v>504</v>
      </c>
      <c r="D12" s="9" t="s">
        <v>505</v>
      </c>
      <c r="E12" s="8" t="s">
        <v>489</v>
      </c>
      <c r="F12" s="10">
        <v>5</v>
      </c>
      <c r="G12" s="11">
        <f t="shared" si="0"/>
        <v>150</v>
      </c>
      <c r="H12" s="10">
        <f t="shared" si="1"/>
        <v>30</v>
      </c>
      <c r="I12" s="18" t="s">
        <v>506</v>
      </c>
      <c r="J12" s="17" t="s">
        <v>35</v>
      </c>
      <c r="K12" s="8"/>
      <c r="L12" s="16"/>
      <c r="M12" s="16"/>
      <c r="N12" s="16"/>
      <c r="O12" s="8"/>
    </row>
    <row r="13" ht="18.75" customHeight="1" spans="1:15">
      <c r="A13" s="8">
        <v>6</v>
      </c>
      <c r="B13" s="11" t="s">
        <v>507</v>
      </c>
      <c r="C13" s="11" t="s">
        <v>508</v>
      </c>
      <c r="D13" s="9" t="s">
        <v>509</v>
      </c>
      <c r="E13" s="8" t="s">
        <v>489</v>
      </c>
      <c r="F13" s="10">
        <v>5</v>
      </c>
      <c r="G13" s="11">
        <f t="shared" si="0"/>
        <v>150</v>
      </c>
      <c r="H13" s="10">
        <f t="shared" si="1"/>
        <v>30</v>
      </c>
      <c r="I13" s="18" t="s">
        <v>510</v>
      </c>
      <c r="J13" s="17" t="s">
        <v>35</v>
      </c>
      <c r="K13" s="8"/>
      <c r="L13" s="16"/>
      <c r="M13" s="16"/>
      <c r="N13" s="16"/>
      <c r="O13" s="8"/>
    </row>
    <row r="14" ht="18.75" customHeight="1" spans="1:15">
      <c r="A14" s="8">
        <v>7</v>
      </c>
      <c r="B14" s="11" t="s">
        <v>511</v>
      </c>
      <c r="C14" s="11" t="s">
        <v>512</v>
      </c>
      <c r="D14" s="9" t="s">
        <v>513</v>
      </c>
      <c r="E14" s="8" t="s">
        <v>489</v>
      </c>
      <c r="F14" s="10">
        <v>10</v>
      </c>
      <c r="G14" s="11">
        <f t="shared" si="0"/>
        <v>300</v>
      </c>
      <c r="H14" s="10">
        <f t="shared" si="1"/>
        <v>60</v>
      </c>
      <c r="I14" s="18" t="s">
        <v>514</v>
      </c>
      <c r="J14" s="17" t="s">
        <v>35</v>
      </c>
      <c r="K14" s="8"/>
      <c r="L14" s="16"/>
      <c r="M14" s="16"/>
      <c r="N14" s="16"/>
      <c r="O14" s="8"/>
    </row>
    <row r="15" ht="18.75" customHeight="1" spans="1:15">
      <c r="A15" s="8">
        <v>8</v>
      </c>
      <c r="B15" s="11" t="s">
        <v>515</v>
      </c>
      <c r="C15" s="11" t="s">
        <v>516</v>
      </c>
      <c r="D15" s="9" t="s">
        <v>517</v>
      </c>
      <c r="E15" s="8" t="s">
        <v>489</v>
      </c>
      <c r="F15" s="10">
        <v>5</v>
      </c>
      <c r="G15" s="11">
        <f t="shared" si="0"/>
        <v>150</v>
      </c>
      <c r="H15" s="10">
        <f t="shared" si="1"/>
        <v>30</v>
      </c>
      <c r="I15" s="18" t="s">
        <v>518</v>
      </c>
      <c r="J15" s="17" t="s">
        <v>35</v>
      </c>
      <c r="K15" s="8"/>
      <c r="L15" s="16"/>
      <c r="M15" s="16"/>
      <c r="N15" s="16"/>
      <c r="O15" s="8"/>
    </row>
    <row r="16" ht="18.75" customHeight="1" spans="1:15">
      <c r="A16" s="8">
        <v>9</v>
      </c>
      <c r="B16" s="11" t="s">
        <v>519</v>
      </c>
      <c r="C16" s="11" t="s">
        <v>520</v>
      </c>
      <c r="D16" s="9" t="s">
        <v>521</v>
      </c>
      <c r="E16" s="8" t="s">
        <v>489</v>
      </c>
      <c r="F16" s="10">
        <v>10</v>
      </c>
      <c r="G16" s="11">
        <f t="shared" si="0"/>
        <v>300</v>
      </c>
      <c r="H16" s="10">
        <f t="shared" si="1"/>
        <v>60</v>
      </c>
      <c r="I16" s="18" t="s">
        <v>522</v>
      </c>
      <c r="J16" s="17" t="s">
        <v>35</v>
      </c>
      <c r="K16" s="8"/>
      <c r="L16" s="16"/>
      <c r="M16" s="16"/>
      <c r="N16" s="16"/>
      <c r="O16" s="8"/>
    </row>
    <row r="17" ht="18.75" customHeight="1" spans="1:15">
      <c r="A17" s="8">
        <v>10</v>
      </c>
      <c r="B17" s="9" t="s">
        <v>523</v>
      </c>
      <c r="C17" s="9" t="s">
        <v>524</v>
      </c>
      <c r="D17" s="9" t="s">
        <v>525</v>
      </c>
      <c r="E17" s="8" t="s">
        <v>489</v>
      </c>
      <c r="F17" s="10">
        <v>150</v>
      </c>
      <c r="G17" s="11">
        <v>4500</v>
      </c>
      <c r="H17" s="11">
        <v>900</v>
      </c>
      <c r="I17" s="9" t="s">
        <v>526</v>
      </c>
      <c r="J17" s="11" t="s">
        <v>35</v>
      </c>
      <c r="K17" s="8"/>
      <c r="L17" s="16"/>
      <c r="M17" s="16"/>
      <c r="N17" s="16"/>
      <c r="O17" s="8"/>
    </row>
    <row r="18" ht="18.75" customHeight="1" spans="1:15">
      <c r="A18" s="8">
        <v>11</v>
      </c>
      <c r="B18" s="9" t="s">
        <v>527</v>
      </c>
      <c r="C18" s="9" t="s">
        <v>528</v>
      </c>
      <c r="D18" s="9" t="s">
        <v>529</v>
      </c>
      <c r="E18" s="8" t="s">
        <v>489</v>
      </c>
      <c r="F18" s="10">
        <v>110</v>
      </c>
      <c r="G18" s="11">
        <v>3300</v>
      </c>
      <c r="H18" s="11">
        <v>660</v>
      </c>
      <c r="I18" s="9" t="s">
        <v>530</v>
      </c>
      <c r="J18" s="11" t="s">
        <v>35</v>
      </c>
      <c r="K18" s="8"/>
      <c r="L18" s="16"/>
      <c r="M18" s="16"/>
      <c r="N18" s="16"/>
      <c r="O18" s="8"/>
    </row>
    <row r="19" ht="18.75" customHeight="1" spans="1:15">
      <c r="A19" s="8">
        <v>12</v>
      </c>
      <c r="B19" s="9" t="s">
        <v>531</v>
      </c>
      <c r="C19" s="9" t="s">
        <v>532</v>
      </c>
      <c r="D19" s="9" t="s">
        <v>533</v>
      </c>
      <c r="E19" s="8" t="s">
        <v>489</v>
      </c>
      <c r="F19" s="10">
        <v>180</v>
      </c>
      <c r="G19" s="11">
        <v>5400</v>
      </c>
      <c r="H19" s="11">
        <v>1080</v>
      </c>
      <c r="I19" s="9" t="s">
        <v>534</v>
      </c>
      <c r="J19" s="11" t="s">
        <v>35</v>
      </c>
      <c r="K19" s="8"/>
      <c r="L19" s="16"/>
      <c r="M19" s="16"/>
      <c r="N19" s="16"/>
      <c r="O19" s="8"/>
    </row>
    <row r="20" ht="18.75" customHeight="1" spans="1:15">
      <c r="A20" s="8">
        <v>13</v>
      </c>
      <c r="B20" s="9" t="s">
        <v>535</v>
      </c>
      <c r="C20" s="9" t="s">
        <v>536</v>
      </c>
      <c r="D20" s="9" t="s">
        <v>537</v>
      </c>
      <c r="E20" s="8" t="s">
        <v>489</v>
      </c>
      <c r="F20" s="10">
        <v>56.7</v>
      </c>
      <c r="G20" s="11">
        <v>1701</v>
      </c>
      <c r="H20" s="11">
        <v>340.2</v>
      </c>
      <c r="I20" s="9" t="s">
        <v>538</v>
      </c>
      <c r="J20" s="11" t="s">
        <v>35</v>
      </c>
      <c r="K20" s="8"/>
      <c r="L20" s="16"/>
      <c r="M20" s="16"/>
      <c r="N20" s="16"/>
      <c r="O20" s="8"/>
    </row>
    <row r="21" ht="18.75" customHeight="1" spans="1:15">
      <c r="A21" s="8">
        <v>14</v>
      </c>
      <c r="B21" s="11" t="s">
        <v>539</v>
      </c>
      <c r="C21" s="11" t="s">
        <v>540</v>
      </c>
      <c r="D21" s="9" t="s">
        <v>541</v>
      </c>
      <c r="E21" s="8" t="s">
        <v>489</v>
      </c>
      <c r="F21" s="10">
        <v>100</v>
      </c>
      <c r="G21" s="11">
        <v>3000</v>
      </c>
      <c r="H21" s="11">
        <v>600</v>
      </c>
      <c r="I21" s="11" t="s">
        <v>542</v>
      </c>
      <c r="J21" s="17" t="s">
        <v>35</v>
      </c>
      <c r="K21" s="8"/>
      <c r="L21" s="16"/>
      <c r="M21" s="16"/>
      <c r="N21" s="16"/>
      <c r="O21" s="8"/>
    </row>
    <row r="22" ht="18.75" customHeight="1" spans="1:15">
      <c r="A22" s="8" t="s">
        <v>64</v>
      </c>
      <c r="B22" s="8"/>
      <c r="C22" s="8"/>
      <c r="D22" s="8"/>
      <c r="E22" s="8"/>
      <c r="F22" s="12">
        <f>SUM(F8:F21)</f>
        <v>673.7</v>
      </c>
      <c r="G22" s="12">
        <f>SUM(G8:G21)</f>
        <v>20211</v>
      </c>
      <c r="H22" s="12">
        <f>SUM(H8:H21)</f>
        <v>4042.2</v>
      </c>
      <c r="I22" s="8"/>
      <c r="J22" s="8"/>
      <c r="K22" s="8"/>
      <c r="L22" s="16"/>
      <c r="M22" s="16"/>
      <c r="N22" s="16"/>
      <c r="O22" s="8"/>
    </row>
    <row r="23" ht="60" customHeight="1" spans="1:15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 t="s">
        <v>66</v>
      </c>
      <c r="M23" s="13"/>
      <c r="N23" s="13"/>
      <c r="O23" s="13"/>
    </row>
  </sheetData>
  <mergeCells count="6">
    <mergeCell ref="A2:L2"/>
    <mergeCell ref="A3:K3"/>
    <mergeCell ref="A4:L4"/>
    <mergeCell ref="C5:E5"/>
    <mergeCell ref="A23:K23"/>
    <mergeCell ref="L23:O23"/>
  </mergeCells>
  <conditionalFormatting sqref="B17:B19"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B18:B19">
    <cfRule type="duplicateValues" dxfId="0" priority="15"/>
  </conditionalFormatting>
  <conditionalFormatting sqref="B20:B21">
    <cfRule type="duplicateValues" dxfId="0" priority="10"/>
    <cfRule type="duplicateValues" dxfId="0" priority="9"/>
  </conditionalFormatting>
  <conditionalFormatting sqref="D1:D7 D22:D65528">
    <cfRule type="duplicateValues" dxfId="0" priority="34"/>
  </conditionalFormatting>
  <conditionalFormatting sqref="B17:C2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zoomScale="85" zoomScaleNormal="85" zoomScaleSheetLayoutView="60" workbookViewId="0">
      <selection activeCell="L1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543</v>
      </c>
      <c r="L3" s="14" t="s">
        <v>2</v>
      </c>
      <c r="M3" s="15"/>
      <c r="N3" s="15"/>
      <c r="O3" s="15"/>
    </row>
    <row r="4" ht="17.25" customHeight="1" spans="1:12">
      <c r="A4" s="4" t="s">
        <v>544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6"/>
    </row>
    <row r="6" ht="16.5" customHeight="1" spans="1:12">
      <c r="A6" s="4" t="s">
        <v>8</v>
      </c>
      <c r="C6" s="6" t="s">
        <v>9</v>
      </c>
      <c r="D6" s="4" t="str">
        <f>E8</f>
        <v>袁那里村</v>
      </c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6" t="s">
        <v>14</v>
      </c>
      <c r="L6" s="6"/>
    </row>
    <row r="7" ht="36" spans="1:1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8" t="s">
        <v>26</v>
      </c>
      <c r="M7" s="7" t="s">
        <v>27</v>
      </c>
      <c r="N7" s="7" t="s">
        <v>28</v>
      </c>
      <c r="O7" s="7" t="s">
        <v>29</v>
      </c>
    </row>
    <row r="8" ht="18.75" customHeight="1" spans="1:15">
      <c r="A8" s="8">
        <v>1</v>
      </c>
      <c r="B8" s="11" t="s">
        <v>545</v>
      </c>
      <c r="C8" s="11" t="s">
        <v>134</v>
      </c>
      <c r="D8" s="9" t="s">
        <v>546</v>
      </c>
      <c r="E8" s="8" t="s">
        <v>547</v>
      </c>
      <c r="F8" s="11">
        <v>10</v>
      </c>
      <c r="G8" s="11">
        <f>H8*5</f>
        <v>300</v>
      </c>
      <c r="H8" s="11">
        <f>F8*6</f>
        <v>60</v>
      </c>
      <c r="I8" s="18" t="s">
        <v>548</v>
      </c>
      <c r="J8" s="17" t="s">
        <v>35</v>
      </c>
      <c r="K8" s="8"/>
      <c r="L8" s="16"/>
      <c r="M8" s="16"/>
      <c r="N8" s="16"/>
      <c r="O8" s="8"/>
    </row>
    <row r="9" ht="18.75" customHeight="1" spans="1:15">
      <c r="A9" s="8">
        <v>2</v>
      </c>
      <c r="B9" s="11" t="s">
        <v>549</v>
      </c>
      <c r="C9" s="11" t="s">
        <v>550</v>
      </c>
      <c r="D9" s="9" t="s">
        <v>551</v>
      </c>
      <c r="E9" s="8" t="s">
        <v>547</v>
      </c>
      <c r="F9" s="11">
        <v>20</v>
      </c>
      <c r="G9" s="11">
        <f>H9*5</f>
        <v>600</v>
      </c>
      <c r="H9" s="11">
        <f>F9*6</f>
        <v>120</v>
      </c>
      <c r="I9" s="11" t="s">
        <v>552</v>
      </c>
      <c r="J9" s="17" t="s">
        <v>35</v>
      </c>
      <c r="K9" s="8"/>
      <c r="L9" s="16"/>
      <c r="M9" s="16"/>
      <c r="N9" s="16"/>
      <c r="O9" s="8"/>
    </row>
    <row r="10" ht="18.75" customHeight="1" spans="1:15">
      <c r="A10" s="8" t="s">
        <v>64</v>
      </c>
      <c r="B10" s="8"/>
      <c r="C10" s="8"/>
      <c r="D10" s="8"/>
      <c r="E10" s="8"/>
      <c r="F10" s="12">
        <f>SUM(F8:F9)</f>
        <v>30</v>
      </c>
      <c r="G10" s="12">
        <f>SUM(G8:G9)</f>
        <v>900</v>
      </c>
      <c r="H10" s="12">
        <f>SUM(H8:H9)</f>
        <v>180</v>
      </c>
      <c r="I10" s="8"/>
      <c r="J10" s="8"/>
      <c r="K10" s="8"/>
      <c r="L10" s="16"/>
      <c r="M10" s="16"/>
      <c r="N10" s="16"/>
      <c r="O10" s="8"/>
    </row>
    <row r="11" ht="60" customHeight="1" spans="1:15">
      <c r="A11" s="13" t="s">
        <v>65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 t="s">
        <v>66</v>
      </c>
      <c r="M11" s="13"/>
      <c r="N11" s="13"/>
      <c r="O11" s="13"/>
    </row>
  </sheetData>
  <mergeCells count="6">
    <mergeCell ref="A2:L2"/>
    <mergeCell ref="A3:K3"/>
    <mergeCell ref="A4:L4"/>
    <mergeCell ref="C5:E5"/>
    <mergeCell ref="A11:K11"/>
    <mergeCell ref="L11:O11"/>
  </mergeCells>
  <conditionalFormatting sqref="D1:D7 D10:D65516">
    <cfRule type="duplicateValues" dxfId="0" priority="16"/>
  </conditionalFormatting>
  <printOptions horizontalCentered="1" verticalCentered="1"/>
  <pageMargins left="0.275" right="0.0784722222222222" top="0.275" bottom="0.275" header="0" footer="0.118055555555556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西乔</vt:lpstr>
      <vt:lpstr>西张博</vt:lpstr>
      <vt:lpstr>东张博</vt:lpstr>
      <vt:lpstr>徐杨</vt:lpstr>
      <vt:lpstr>任楼</vt:lpstr>
      <vt:lpstr>新幸福</vt:lpstr>
      <vt:lpstr>文那里</vt:lpstr>
      <vt:lpstr>大路口</vt:lpstr>
      <vt:lpstr>袁那里</vt:lpstr>
      <vt:lpstr>双庙</vt:lpstr>
      <vt:lpstr>王芝茂西刘庄</vt:lpstr>
      <vt:lpstr>冯那里</vt:lpstr>
      <vt:lpstr>刘举楼</vt:lpstr>
      <vt:lpstr>大张</vt:lpstr>
      <vt:lpstr>油坊</vt:lpstr>
      <vt:lpstr>清堂李</vt:lpstr>
      <vt:lpstr>东姜</vt:lpstr>
      <vt:lpstr>翟楼</vt:lpstr>
      <vt:lpstr>孔那里</vt:lpstr>
      <vt:lpstr>戚家</vt:lpstr>
      <vt:lpstr>陶那里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houmingxin</cp:lastModifiedBy>
  <dcterms:created xsi:type="dcterms:W3CDTF">2025-02-10T09:44:00Z</dcterms:created>
  <dcterms:modified xsi:type="dcterms:W3CDTF">2025-02-12T02:39:37Z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CFBC105EC91D4E2BB479340F5916FFED</vt:lpwstr>
  </property>
  <property fmtid="{D5CDD505-2E9C-101B-9397-08002B2CF9AE}" pid="3" name="KSOProductBuildVer">
    <vt:lpwstr>2052-11.8.2.11718</vt:lpwstr>
  </property>
</Properties>
</file>